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6\Desktop\Dropbox\New folder (3)\2023avaganu nister\2\"/>
    </mc:Choice>
  </mc:AlternateContent>
  <bookViews>
    <workbookView xWindow="0" yWindow="0" windowWidth="28800" windowHeight="117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E41" i="3"/>
  <c r="E36" i="3"/>
  <c r="E31" i="3"/>
  <c r="E29" i="3"/>
  <c r="E34" i="3"/>
  <c r="E33" i="3"/>
  <c r="E32" i="3"/>
  <c r="E30" i="3"/>
  <c r="E39" i="3"/>
  <c r="E37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2" i="3"/>
  <c r="E11" i="3"/>
  <c r="E10" i="3"/>
  <c r="E9" i="3"/>
  <c r="E8" i="3"/>
  <c r="E7" i="3"/>
  <c r="E5" i="3"/>
  <c r="E29" i="2"/>
  <c r="E28" i="2"/>
  <c r="E26" i="2"/>
  <c r="E25" i="2"/>
  <c r="E24" i="2"/>
  <c r="E23" i="2"/>
  <c r="E22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F18" i="1" l="1"/>
  <c r="F30" i="1" l="1"/>
  <c r="F29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B31" i="1" l="1"/>
  <c r="D31" i="1" l="1"/>
  <c r="E31" i="1"/>
  <c r="F31" i="1" l="1"/>
  <c r="C31" i="1" l="1"/>
  <c r="D44" i="3" l="1"/>
  <c r="E44" i="3" s="1"/>
  <c r="D31" i="2" l="1"/>
  <c r="B31" i="2" l="1"/>
  <c r="E31" i="2" s="1"/>
  <c r="C31" i="2" l="1"/>
  <c r="C44" i="3" l="1"/>
  <c r="B44" i="3" l="1"/>
</calcChain>
</file>

<file path=xl/sharedStrings.xml><?xml version="1.0" encoding="utf-8"?>
<sst xmlns="http://schemas.openxmlformats.org/spreadsheetml/2006/main" count="111" uniqueCount="105">
  <si>
    <t>Եկամտատեսակ</t>
  </si>
  <si>
    <t>ԳՈՒՅՔԱՀԱՐԿ ՇԵՆՔԵՐ-ՇԻՆ. ՀԱՄԱՐ ԻՐԱՎԱԲ.ԱՆՁ.</t>
  </si>
  <si>
    <t>ՀՈՂԻ ՀԱՐԿ</t>
  </si>
  <si>
    <t>ԳՈՒՅՔԱՀԱՐԿ ՓՈԽԱԴՐԱՄԻՋ. ՀԱՄԱՐ (ՖԻԶ.ԱՆՁ.)</t>
  </si>
  <si>
    <t>ՊԵՏԱԿԱՆ ՏՈՒՐՔ ՔԿԱԳ-ԻՑ</t>
  </si>
  <si>
    <t>ՊԵՏ.Բ-ԻՑ ՖԻՆ. ՀԱՄԱՀԱՐԹ. ՍԿԶԲ-ՔՈՎ ՏՐԱՄԱԴՐՎ. ԴՈՏԱՑ-ՆԵՐ</t>
  </si>
  <si>
    <t>ՊԱՏՎԻ*ԱԿՎԱԾ ԼԻԱԶՈՐՈՒԹՅՈՒՆՆԵՐ ՔԿԱԳ ՀԱՄԱՐ</t>
  </si>
  <si>
    <t>Կատարո- ղականը աճողական տեսքով (հազ.դրամ)</t>
  </si>
  <si>
    <t>Ծախսատեսակը</t>
  </si>
  <si>
    <t>(4111) - ԱՇԽԱՏՈՂՆԵՐԻ ԱՇԽԱՏԱՎԱՐՁԵՐ ԵՎ  ՀԱՎԵԼԱՎՃԱՐՆԵՐ</t>
  </si>
  <si>
    <t>(4212) - ԷՆԵՐԳԵՏԻԿ ԾԱՌԱՅՈՒԹՅՈՒՆՆԵՐ</t>
  </si>
  <si>
    <t>(4213) - ԿՈՄՈՒՆԱԼ ԾԱՌԱՅՈՒԹՅՈՒՆՆԵՐ</t>
  </si>
  <si>
    <t>(4214) - ԿԱՊԻ ԾԱՌԱՅՈՒԹՅՈՒՆՆԵՐ</t>
  </si>
  <si>
    <t>(4215) - ԱՊԱՀՈՎԱԳՐԱԿԱՆ ԾԱԽՍԵՐ</t>
  </si>
  <si>
    <t>(4221) - ՆԵՐՔԻՆ ԳՈՐԾՈՒՂՈՒՄՆԵՐ</t>
  </si>
  <si>
    <t>(4232) - ՀԱՄԱԿԱՐԳՉԱՅԻՆ ԾԱՌԱՅՈՒԹՅՈՒՆՆԵՐ</t>
  </si>
  <si>
    <t>(4234) - ՏԵՂԱԿԱՏՎԱԿԱՆ ԾԱՌԱՅՈՒԹՅՈՒՆՆԵՐ</t>
  </si>
  <si>
    <t>(4241) - ՄԱՍՆԱԳԻՏԱԿԱՆ ԾԱՌԱՅՈՒԹՅՈՒՆՆԵՐ</t>
  </si>
  <si>
    <t>(4251) - ՇԵՆՔԵՐԻ ԵՎ ԿԱՌՈՒՅՑՆԵՐԻ ԸՆԹԱՑԻԿ ՆՈՐՈԳՈՒՄ ԵՎ ՊԱՀՊԱՆՈՒՄ</t>
  </si>
  <si>
    <t>(4252) - ՄԵՔԵՆԱՆԵՐԻ ԵՎ ՍԱՐՔԱՎՈՐՈՒՄՆԵՐԻ ԸՆԹԱՑԻԿ ՆՈՐՈԳՈՒՄ ԵՎ ՊԱՀՊԱՆՈՒՄ</t>
  </si>
  <si>
    <t>(4261) - ԳՐԱՍԵՆՅԱԿԱՅԻՆ ՆՅՈՒԹԵՐ ԵՎ ՀԱԳՈՒՍՏ</t>
  </si>
  <si>
    <t>(4264) - ՏՐԱՆՍՊՈՐՏԱՅԻՆ ՆՅՈՒԹԵՐ</t>
  </si>
  <si>
    <t>(4267) - ԿԵՆՑԱՂԱՅԻՆ ԵՎ ՀԱՆՐԱՅԻՆ ՍՆՆԴԻ ՆՅՈՒԹԵՐ</t>
  </si>
  <si>
    <t>(4269) - ՀԱՏՈՒԿ ՆՊԱՏԱԿԱՅԻՆ ԱՅԼ ՆՅՈՒԹԵՐ</t>
  </si>
  <si>
    <t>(4511) - ՍՈՒԲՍԻԴԻԱՆԵՐ ՈՉ ՖԻՆԱՆՍԱԿԱՆ ՊԵՏԱԿԱՆ (ՀԱՄԱՅՆՔԱՅԻՆ) ԿԱԶՄԱԿԵՐՊՈՒԹՅՈՒՆՆԵՐԻՆ</t>
  </si>
  <si>
    <t>(4639) - ԱՅԼ</t>
  </si>
  <si>
    <t>(4729) - ԱՅԼ ՆՊԱՍՏՆԵՐ ԲՅՈՒՋԵԻՑ</t>
  </si>
  <si>
    <t>(4819) - ՆՎԻՐԱՏՎՈՒԹՅՈՒՆՆԵՐ ԱՅԼ ՇԱՀՈՒՅԹ ՉՀԵՏԱՊՆԴՈՂ ԿԱԶՄԱԿԵՐՊՈՒԹՅՈՒՆՆԵՐԻՆ</t>
  </si>
  <si>
    <t>(4823) - ՊԱՐՏԱԴԻՐ ՎՃԱՐՆԵՐ</t>
  </si>
  <si>
    <t>(4891) - ՊԱՀՈՒՍՏԱՅԻՆ ՄԻՋՈՑՆԵՐ (ՎԱՐՉ. ԲՅ.)</t>
  </si>
  <si>
    <t>(5113) - ՇԵՆՔԵՐԻ ԵՎ ՇԻՆՈՒԹՅՈՒՆՆԵՐԻ ԿԱՊԻՏԱԼ ՎԵՐԱՆՈՐՈԳՈՒՄ</t>
  </si>
  <si>
    <t>(5122) - ՎԱՐՉԱԿԱՆ ՍԱՐՔԱՎՈՐՈՒՄՆԵՐ</t>
  </si>
  <si>
    <t>ԸՆԴԱՄԵՆԸ `</t>
  </si>
  <si>
    <t>Փաստացին աճողական տեսքով (հազ.դրամ)</t>
  </si>
  <si>
    <t>Կատարողականը  կիսամյակի պլանի նկատմամբ (%)</t>
  </si>
  <si>
    <t>(8131) - ՀԻՄՆԱԿԱՆ ՄԻՋՈՑՆԵՐԻ ԻՐԱՑՈՒՄԻՑ ՄՈՒՏՔԵՐ</t>
  </si>
  <si>
    <t>(4233) - ՄԱՍՆԱԳԻՏԱԿԱՆ ԶԱՐԳԱՑՄԱՆ ԾԱՌԱՅՈՒԹՅՈՒՆՆԵՐ</t>
  </si>
  <si>
    <t>(4239) -ԸՆԴՀԱՆՈՒՐ ԲՆՈՒՅԹԻ ԱՅԼ  ԾԱՌԱՅՈՒԹՅՈՒՆՆԵՐ</t>
  </si>
  <si>
    <t xml:space="preserve">1,1,1  úñ»Ýë¹Çñ ¨ ·áñÍ³¹Çñ Ù³ñÙÇÝÝ»ñ,å»ï³Ï³Ý Ï³é³í³ñáõÙ </t>
  </si>
  <si>
    <t>1,3,3,    ÀÝ¹Ñ³Ýáõñ µÝáõÛÃÇ ³ÛÉ Í³é³ÛáõÃÛáõÝÝ»ñ</t>
  </si>
  <si>
    <t>4,2,1,  Գյուղատնտեսություն</t>
  </si>
  <si>
    <t>4,5,1, Ճանապարհային տրանսպորտ</t>
  </si>
  <si>
    <t>Տնտեսական հարաբերություններ այլ դասերին չպատկանող</t>
  </si>
  <si>
    <t>5,1,1 Աղբահանում</t>
  </si>
  <si>
    <t>6,3,1, Ջրամատակարարում</t>
  </si>
  <si>
    <t>6,4,1, Փողոցների լուսավորում</t>
  </si>
  <si>
    <t>6,6,1, Բնակարանային շինարարություն և կոմունալ ծառայություններ</t>
  </si>
  <si>
    <t>8,1,1, Հանգիստ և  սպորտ</t>
  </si>
  <si>
    <t>8,2,1, Գրադարաններ</t>
  </si>
  <si>
    <t>8,2,4, Այլ մշակութային կազմակերպություններ</t>
  </si>
  <si>
    <t>9,1,1, Նախադպրոցական կրթություն</t>
  </si>
  <si>
    <t>10,7,1 Սոցիալական հատուկ արտոնություններ</t>
  </si>
  <si>
    <t>11,1,2 Պահուստային ֆոնդ</t>
  </si>
  <si>
    <t>(4237) - ՆԵՐԿԱՅԱՑՈՒՑՉԱԿԱՆ ԾԱԽՍԵՐ</t>
  </si>
  <si>
    <t>9,2,1, Հիմնական ընդհանուր կրթություն</t>
  </si>
  <si>
    <t>Կատարողական (%)</t>
  </si>
  <si>
    <t>8,6,1, Հանգիստ, մշակույթ, կրոն /այլ դասերին չպատկանող/</t>
  </si>
  <si>
    <t>9,5,1, Արտադպրոցական դաստիարակություն</t>
  </si>
  <si>
    <t>(4235) ԿԱՌԱՎԱՐՉԱԿԱՆ ԾԱՌԱՅՈՒԹՅՈՒՆՆԵՐ</t>
  </si>
  <si>
    <t>ՕՐԵՆՔՈՎ ՍԱՀՄԱՆՎԱԾ ԴԵՊՔԵՐՈՒՄ ՀԱՄԱՅՆՔԱՅԻՆ ՀԻՄՆԱՐԿՆԵՐԻ ԿՈՂՄԻՑ ԱՌԱՆՑ ՏԵՂԱԿԱՆ ՏՈՒՐՔԻ ԳԱՆՁՄԱՆ ՄԱՏՈՒՑՎՈՂ ԾԱՌԱՅՈՒԹՅՈՒՆՆԵՐԻՑ ՄՈՒՏՔԵՐ</t>
  </si>
  <si>
    <t>ՏԵՂԱԿԱՆ ՏՈՒՐՔԵՐ</t>
  </si>
  <si>
    <t>ԳՈՒՅՔԻ ՎԱՐՁԱԿԱԼՈՒԹՅՈՒՆԻՑ ԵԿԱՄՈՒՏՆԵՐ</t>
  </si>
  <si>
    <t>ՏԵՂԱԿԱՆ ՎՃԱՐՆԵՐ</t>
  </si>
  <si>
    <t>10,2,1, Ծերություն</t>
  </si>
  <si>
    <t>4112-ՊԱՐԳևԱՏՐՈՒՄՆԵՐ</t>
  </si>
  <si>
    <t>(5134) - ՆԱԽԱԳԾԱՀԵՏԱԶՈՏԱԿԱՆ ԾԱԽՍԵՐ</t>
  </si>
  <si>
    <t>4,3,6, Ոչ էլեկտրական էներգիա</t>
  </si>
  <si>
    <t>8,2,3, Մշակույթի տներ, ակումբներ, կենտրոններ</t>
  </si>
  <si>
    <t>(4657) - ԱՅԼ  ԿԱՊԻՏԱԼ ԴՐԱՄԱԱՇՆՈՐՀՆԵՐ</t>
  </si>
  <si>
    <t>(5112) - ՇԵՆՔԵՐԻ ԵՎ ՇԻՆՈՒԹՅՈՒՆՆԵՐԻ ԿԱՌՈՒՑՈՒՄ</t>
  </si>
  <si>
    <t>(4216) - ԳՈՒՅՔԻ ԵՎ ՍԱՐՔԱՎՈՐՈՒՄՆԵՐԻ ՎԱՐՁԱԿԱԼՈՒԹՅՈՒՆ</t>
  </si>
  <si>
    <t>ՖԻԶ. ԱՆՁ. ԵՎ ԿԱԶՄԱԿԵՐՊ. ՆՎԻՐԱԲԵՐՈՒԹՅՈՒՆԻՑ ՀԱՄԱՅՆՔԻ ԲՅՈՒՋԵ ՍՏԱՑՎԱԾ ՄՈՒՏՔԵՐ</t>
  </si>
  <si>
    <t>ԱՅԼ ԵԿԱՄՈՒՏՆԵՐ</t>
  </si>
  <si>
    <t>3.2.1. Փրկարար ծառայություն</t>
  </si>
  <si>
    <t>(5129) - ԱՅԼ ՄԵՔԵՆԱՆԵՐ ԵՎ ՍԱՐՔԱՎՈՐՈՒՄՆԵՐ</t>
  </si>
  <si>
    <t xml:space="preserve">1,6,1,  ÀÝ¹Ñ³Ýáõñ µÝáõÛÃÇ Ñ³Ýñ³ÛÇÝ Í³é³ÛáõÃÛáõÝÝ»ñ (³ÛÉ ¹³ë»ñÇÝ ãå³ïÏ³ÝáÕ) </t>
  </si>
  <si>
    <t>Համայնքի բյուջե մուտքագրվող անշարժ գույքի հարկ</t>
  </si>
  <si>
    <t>10.4.1 Ընտանիքի անդամներ և զավակներ</t>
  </si>
  <si>
    <t>2022թ-ի տարեկան պլան  (հազ.դրամ)</t>
  </si>
  <si>
    <t>2022թ-ի ընդունված բյուջե  (հազ.դրամ)</t>
  </si>
  <si>
    <t>(5121) - ՏՐԱՆՍՊՈՐՏԱՅԻՆ ՍԱՐՔԱՎՈՐՈՒՄՆԵՐ</t>
  </si>
  <si>
    <t>7.3.1. Ընդհանուր բնույթի հիվանդանոցային ծառայություններ</t>
  </si>
  <si>
    <t>ՄՈՒՏՔԵՐ ՏՈՒՅԺԵՐԻՑ ԵՎ ՏՈՒԳԱՆՔՆԵՐԻՑ</t>
  </si>
  <si>
    <t>I կիսամյակի պլան (հազ.դրամ)</t>
  </si>
  <si>
    <t>ԱՐՏԱՔԻՆ ԿԱՊԻՏԱԼ ԴՐԱՄԱՇՆՈՐՀՆԵՐ</t>
  </si>
  <si>
    <t>ՀԱՄԱՅՆՔԻ ԳՈՒՅՔԻՆ ՊԱՏՃԱՌԱԾ ՎՆԱՍՆԵՐԻ ՓՈԽՀԱՏՈՒՑՈՒՄԻՑ ՄՈՒՏՔԵՐ</t>
  </si>
  <si>
    <t>(5132) -ՈՉ ՆՅՈՒԹԱԿԱՆ ԱԿՏԻՎՆԵՐ</t>
  </si>
  <si>
    <t>(4222) - ԱՐՏԱՍԱՀՄԱՆՅԱՆ ԳՈՐԾՈՒՂՈՒՄՆԵՐԻ ԳԾՈՎ ԾԱԽՍԵՐ</t>
  </si>
  <si>
    <t>(4229) - ԱՅԼ ՏՐԱՆՍՊՈՐՏԱՅԻՆ ԾԱԽՍԵՐ</t>
  </si>
  <si>
    <t>4.9.1Տնտեսական հարաբերություններ այլ դասերին չպատկանող</t>
  </si>
  <si>
    <t>III եռամսյակի պլան (հազ.դրամ)</t>
  </si>
  <si>
    <t>III( եռամսյակի պլան (հազ.դրամ)</t>
  </si>
  <si>
    <t>ՎԱՐՉԱԿԱՆ ԲՅՈՒՋԵԻ ՊԱՀՈՒՍՏԱՅԻՆ ՖՈՆԴԻՑ ՖՈՆԴԱՅԻՆ ԲՅՈՒՋԵ ԿԱՏԱՐՎՈՂ ՀԱՏԿԱՑՈՒՄ</t>
  </si>
  <si>
    <t>ՊԵՏԱԿԱՆ ԲՅՈՒՋԵԻՑ ԿԱՊԻՏԱԼ ԾԱԽՍԵՐԻ ՖԻՆԱՆՍԱՎՈՐՄԱՆ ՆՊԱՏԱԿԱՅԻՆ  ՀԱՏԿԱՑՈՒՄՆԵՐ</t>
  </si>
  <si>
    <t>ՊԵՏԱԿԱՆ ԲՅՈՒՋԵԻՑ ՏՐՎՈՂ ՆՊԱՏԱԿԱՅԻՆ  ՀԱՏԿԱՑՈՒՄՆԵՐ</t>
  </si>
  <si>
    <t>(4622) -  ԿԱՊԻՏԱԼ ԴՐԱՄԱԱՇՆՈՐՀՆԵՐ ՄԻՋԱԶԳԱՅԻՆ ԿԱԶՄԱԿԵՐՊՈՒԹՅՈՒՆՆԵՐԻՆ</t>
  </si>
  <si>
    <t>Հավելված 1                                                                                 Հայաստանի Հանրապետության Շիրակի մարզի Ամասիա համայնքի ավագանու 2023 թվականի մարտի 10-ի թիվ 22-Ա որոշման</t>
  </si>
  <si>
    <t>Ը Ն Դ Ա Մ Ե Ն Ը</t>
  </si>
  <si>
    <t>2022 թվականի  բյուջեի Եկամուտների կատարողականը</t>
  </si>
  <si>
    <t>Հավելված 2                                                                                Հայաստանի Հանրապետության Շիրակի մարզի Ամասիա համայնքի ավագանու 2023 թվականի մարտի 10-ի թիվ 22-Ա որոշման</t>
  </si>
  <si>
    <t xml:space="preserve">2022 թվականի  բյուջեի   ծախսերի կատարողականն  ըստ գործառական </t>
  </si>
  <si>
    <t>դասաակարգման</t>
  </si>
  <si>
    <t>2022թվականի ընդունված բյուջե  (հազ.դրամ)</t>
  </si>
  <si>
    <t>2022թվականի ծախսերի կատարողականն ըստ տնտեսագիտական դասակարգման</t>
  </si>
  <si>
    <t>Հավելված 3                                                                                Հայաստանի Հանրապետության Շիրակի մարզի Ամասիա համայնքի ավագանու 2023 թվականի մարտի 10-ի թիվ 22-Ա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</si>
</sst>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10409]0.00"/>
    <numFmt numFmtId="166" formatCode="[$-10409]0.0"/>
  </numFmts>
  <fonts count="20" x14ac:knownFonts="1">
    <font>
      <sz val="11"/>
      <color theme="1"/>
      <name val="Calibri"/>
      <family val="2"/>
      <charset val="204"/>
      <scheme val="minor"/>
    </font>
    <font>
      <b/>
      <sz val="11.95"/>
      <color indexed="8"/>
      <name val="Sylfaen"/>
      <family val="1"/>
      <charset val="204"/>
    </font>
    <font>
      <b/>
      <sz val="10"/>
      <color indexed="8"/>
      <name val="Sylfaen"/>
      <family val="1"/>
      <charset val="204"/>
    </font>
    <font>
      <sz val="10"/>
      <name val="Arial"/>
      <family val="2"/>
      <charset val="204"/>
    </font>
    <font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b/>
      <sz val="9"/>
      <color indexed="8"/>
      <name val="Sylfaen"/>
      <family val="1"/>
      <charset val="204"/>
    </font>
    <font>
      <sz val="9"/>
      <name val="Arial LatArm"/>
      <family val="2"/>
    </font>
    <font>
      <sz val="9"/>
      <color theme="1"/>
      <name val="Calibri"/>
      <family val="2"/>
      <charset val="204"/>
      <scheme val="minor"/>
    </font>
    <font>
      <sz val="9"/>
      <color indexed="8"/>
      <name val="Sylfaen"/>
      <family val="1"/>
      <charset val="204"/>
    </font>
    <font>
      <sz val="9"/>
      <name val="Arial"/>
      <family val="2"/>
      <charset val="204"/>
    </font>
    <font>
      <sz val="11"/>
      <color theme="1"/>
      <name val="Arial LatArm"/>
      <family val="2"/>
    </font>
    <font>
      <b/>
      <sz val="10"/>
      <color indexed="8"/>
      <name val="Arial LatArm"/>
      <family val="2"/>
    </font>
    <font>
      <sz val="10"/>
      <name val="Arial LatArm"/>
      <family val="2"/>
    </font>
    <font>
      <sz val="10"/>
      <color indexed="8"/>
      <name val="Arial LatArm"/>
      <family val="2"/>
    </font>
    <font>
      <sz val="9"/>
      <color theme="1"/>
      <name val="Arial LatArm"/>
      <family val="2"/>
    </font>
    <font>
      <b/>
      <sz val="9"/>
      <color indexed="8"/>
      <name val="Arial LatArm"/>
      <family val="2"/>
    </font>
    <font>
      <sz val="10"/>
      <color theme="1"/>
      <name val="Sylfaen"/>
      <family val="1"/>
      <charset val="204"/>
    </font>
    <font>
      <sz val="10"/>
      <color theme="1"/>
      <name val="Arial LatArm"/>
      <family val="2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39" applyNumberFormat="0" applyFill="0" applyProtection="0">
      <alignment horizontal="left" vertical="center" wrapText="1"/>
    </xf>
  </cellStyleXfs>
  <cellXfs count="116">
    <xf numFmtId="0" fontId="0" fillId="0" borderId="0" xfId="0"/>
    <xf numFmtId="0" fontId="0" fillId="0" borderId="1" xfId="0" applyBorder="1"/>
    <xf numFmtId="164" fontId="0" fillId="0" borderId="1" xfId="0" applyNumberFormat="1" applyFill="1" applyBorder="1"/>
    <xf numFmtId="0" fontId="0" fillId="0" borderId="0" xfId="0" applyBorder="1"/>
    <xf numFmtId="0" fontId="4" fillId="0" borderId="2" xfId="0" applyFont="1" applyBorder="1" applyAlignment="1" applyProtection="1">
      <alignment vertical="top" wrapText="1" readingOrder="1"/>
      <protection locked="0"/>
    </xf>
    <xf numFmtId="165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165" fontId="4" fillId="0" borderId="0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5" fontId="4" fillId="0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3" xfId="0" applyBorder="1"/>
    <xf numFmtId="165" fontId="4" fillId="0" borderId="5" xfId="0" applyNumberFormat="1" applyFont="1" applyFill="1" applyBorder="1" applyAlignment="1" applyProtection="1">
      <alignment horizontal="right" vertical="top" wrapText="1" readingOrder="1"/>
      <protection locked="0"/>
    </xf>
    <xf numFmtId="165" fontId="4" fillId="0" borderId="17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21" xfId="0" applyBorder="1"/>
    <xf numFmtId="165" fontId="4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7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0" borderId="7" xfId="0" applyFont="1" applyBorder="1" applyAlignment="1" applyProtection="1">
      <alignment vertical="top" wrapText="1" readingOrder="1"/>
      <protection locked="0"/>
    </xf>
    <xf numFmtId="165" fontId="6" fillId="0" borderId="22" xfId="0" applyNumberFormat="1" applyFont="1" applyBorder="1" applyAlignment="1" applyProtection="1">
      <alignment horizontal="right" vertical="top" wrapText="1" readingOrder="1"/>
      <protection locked="0"/>
    </xf>
    <xf numFmtId="164" fontId="0" fillId="0" borderId="1" xfId="0" applyNumberFormat="1" applyBorder="1"/>
    <xf numFmtId="164" fontId="0" fillId="0" borderId="0" xfId="0" applyNumberFormat="1"/>
    <xf numFmtId="165" fontId="4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64" fontId="0" fillId="0" borderId="0" xfId="0" applyNumberFormat="1" applyFill="1" applyBorder="1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164" fontId="0" fillId="0" borderId="24" xfId="0" applyNumberFormat="1" applyFill="1" applyBorder="1"/>
    <xf numFmtId="164" fontId="0" fillId="0" borderId="25" xfId="0" applyNumberFormat="1" applyFill="1" applyBorder="1"/>
    <xf numFmtId="164" fontId="0" fillId="0" borderId="26" xfId="0" applyNumberFormat="1" applyFill="1" applyBorder="1"/>
    <xf numFmtId="0" fontId="3" fillId="0" borderId="9" xfId="0" applyFont="1" applyBorder="1" applyAlignment="1">
      <alignment textRotation="90" wrapText="1"/>
    </xf>
    <xf numFmtId="0" fontId="4" fillId="2" borderId="15" xfId="0" applyFont="1" applyFill="1" applyBorder="1" applyAlignment="1" applyProtection="1">
      <alignment horizontal="center" vertical="center" textRotation="90" wrapText="1" readingOrder="1"/>
      <protection locked="0"/>
    </xf>
    <xf numFmtId="0" fontId="4" fillId="2" borderId="8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Font="1" applyBorder="1" applyAlignment="1">
      <alignment textRotation="90"/>
    </xf>
    <xf numFmtId="0" fontId="7" fillId="0" borderId="23" xfId="0" applyNumberFormat="1" applyFont="1" applyFill="1" applyBorder="1" applyAlignment="1">
      <alignment horizontal="left" vertical="center" wrapText="1" readingOrder="1"/>
    </xf>
    <xf numFmtId="2" fontId="0" fillId="0" borderId="0" xfId="0" applyNumberFormat="1" applyBorder="1"/>
    <xf numFmtId="0" fontId="2" fillId="2" borderId="15" xfId="0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16" xfId="0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29" xfId="0" applyFont="1" applyFill="1" applyBorder="1" applyAlignment="1" applyProtection="1">
      <alignment horizontal="center" vertical="center" wrapText="1" readingOrder="1"/>
      <protection locked="0"/>
    </xf>
    <xf numFmtId="0" fontId="4" fillId="0" borderId="30" xfId="0" applyFont="1" applyBorder="1" applyAlignment="1" applyProtection="1">
      <alignment vertical="top" wrapText="1" readingOrder="1"/>
      <protection locked="0"/>
    </xf>
    <xf numFmtId="0" fontId="4" fillId="0" borderId="32" xfId="0" applyFont="1" applyBorder="1" applyAlignment="1" applyProtection="1">
      <alignment vertical="top" wrapText="1" readingOrder="1"/>
      <protection locked="0"/>
    </xf>
    <xf numFmtId="164" fontId="0" fillId="0" borderId="31" xfId="0" applyNumberFormat="1" applyBorder="1"/>
    <xf numFmtId="0" fontId="4" fillId="0" borderId="33" xfId="0" applyFont="1" applyBorder="1" applyAlignment="1" applyProtection="1">
      <alignment vertical="top" wrapText="1" readingOrder="1"/>
      <protection locked="0"/>
    </xf>
    <xf numFmtId="0" fontId="4" fillId="0" borderId="34" xfId="0" applyFont="1" applyBorder="1" applyAlignment="1" applyProtection="1">
      <alignment vertical="top" wrapText="1" readingOrder="1"/>
      <protection locked="0"/>
    </xf>
    <xf numFmtId="0" fontId="4" fillId="0" borderId="13" xfId="0" applyFont="1" applyBorder="1" applyAlignment="1" applyProtection="1">
      <alignment vertical="top" wrapText="1" readingOrder="1"/>
      <protection locked="0"/>
    </xf>
    <xf numFmtId="0" fontId="4" fillId="0" borderId="12" xfId="0" applyFont="1" applyBorder="1" applyAlignment="1" applyProtection="1">
      <alignment vertical="top" wrapText="1" readingOrder="1"/>
      <protection locked="0"/>
    </xf>
    <xf numFmtId="0" fontId="3" fillId="0" borderId="14" xfId="0" applyFont="1" applyBorder="1" applyAlignment="1">
      <alignment textRotation="90" wrapText="1"/>
    </xf>
    <xf numFmtId="0" fontId="4" fillId="0" borderId="32" xfId="0" applyFont="1" applyFill="1" applyBorder="1" applyAlignment="1" applyProtection="1">
      <alignment vertical="top" wrapText="1" readingOrder="1"/>
      <protection locked="0"/>
    </xf>
    <xf numFmtId="165" fontId="4" fillId="0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1" xfId="0" applyFill="1" applyBorder="1"/>
    <xf numFmtId="164" fontId="0" fillId="0" borderId="31" xfId="0" applyNumberFormat="1" applyFill="1" applyBorder="1"/>
    <xf numFmtId="0" fontId="0" fillId="0" borderId="0" xfId="0" applyFill="1"/>
    <xf numFmtId="165" fontId="4" fillId="0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0" borderId="10" xfId="0" applyFont="1" applyFill="1" applyBorder="1" applyAlignment="1" applyProtection="1">
      <alignment vertical="center" wrapText="1" readingOrder="1"/>
      <protection locked="0"/>
    </xf>
    <xf numFmtId="0" fontId="8" fillId="0" borderId="11" xfId="0" applyFont="1" applyFill="1" applyBorder="1"/>
    <xf numFmtId="0" fontId="8" fillId="0" borderId="0" xfId="0" applyFont="1"/>
    <xf numFmtId="0" fontId="9" fillId="0" borderId="12" xfId="0" applyFont="1" applyFill="1" applyBorder="1" applyAlignment="1" applyProtection="1">
      <alignment vertical="center" wrapText="1" readingOrder="1"/>
      <protection locked="0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165" fontId="0" fillId="0" borderId="1" xfId="0" applyNumberFormat="1" applyFill="1" applyBorder="1"/>
    <xf numFmtId="0" fontId="5" fillId="0" borderId="38" xfId="0" applyFont="1" applyFill="1" applyBorder="1"/>
    <xf numFmtId="164" fontId="0" fillId="0" borderId="27" xfId="0" applyNumberFormat="1" applyFill="1" applyBorder="1"/>
    <xf numFmtId="0" fontId="11" fillId="0" borderId="0" xfId="0" applyFont="1"/>
    <xf numFmtId="0" fontId="12" fillId="2" borderId="8" xfId="0" applyFont="1" applyFill="1" applyBorder="1" applyAlignment="1" applyProtection="1">
      <alignment horizontal="center" vertical="center" wrapText="1" readingOrder="1"/>
      <protection locked="0"/>
    </xf>
    <xf numFmtId="0" fontId="12" fillId="2" borderId="15" xfId="0" applyFont="1" applyFill="1" applyBorder="1" applyAlignment="1" applyProtection="1">
      <alignment horizontal="center" vertical="center" textRotation="90" wrapText="1" readingOrder="1"/>
      <protection locked="0"/>
    </xf>
    <xf numFmtId="0" fontId="12" fillId="2" borderId="16" xfId="0" applyFont="1" applyFill="1" applyBorder="1" applyAlignment="1" applyProtection="1">
      <alignment horizontal="center" vertical="center" textRotation="90" wrapText="1" readingOrder="1"/>
      <protection locked="0"/>
    </xf>
    <xf numFmtId="165" fontId="14" fillId="0" borderId="2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31" xfId="0" applyNumberFormat="1" applyFont="1" applyBorder="1"/>
    <xf numFmtId="0" fontId="14" fillId="0" borderId="32" xfId="0" applyFont="1" applyBorder="1" applyAlignment="1" applyProtection="1">
      <alignment vertical="top" wrapText="1" readingOrder="1"/>
      <protection locked="0"/>
    </xf>
    <xf numFmtId="0" fontId="14" fillId="0" borderId="33" xfId="0" applyFont="1" applyBorder="1" applyAlignment="1" applyProtection="1">
      <alignment vertical="top" wrapText="1" readingOrder="1"/>
      <protection locked="0"/>
    </xf>
    <xf numFmtId="165" fontId="14" fillId="0" borderId="4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3" xfId="0" applyNumberFormat="1" applyFont="1" applyFill="1" applyBorder="1" applyAlignment="1" applyProtection="1">
      <alignment horizontal="right" vertical="top" wrapText="1" readingOrder="1"/>
      <protection locked="0"/>
    </xf>
    <xf numFmtId="2" fontId="11" fillId="0" borderId="1" xfId="0" applyNumberFormat="1" applyFont="1" applyBorder="1"/>
    <xf numFmtId="0" fontId="11" fillId="0" borderId="1" xfId="0" applyFont="1" applyBorder="1"/>
    <xf numFmtId="0" fontId="14" fillId="0" borderId="13" xfId="0" applyFont="1" applyBorder="1" applyAlignment="1" applyProtection="1">
      <alignment vertical="top" wrapText="1" readingOrder="1"/>
      <protection locked="0"/>
    </xf>
    <xf numFmtId="165" fontId="14" fillId="0" borderId="20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7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8" xfId="0" applyNumberFormat="1" applyFont="1" applyFill="1" applyBorder="1" applyAlignment="1" applyProtection="1">
      <alignment horizontal="right" vertical="top" wrapText="1" readingOrder="1"/>
      <protection locked="0"/>
    </xf>
    <xf numFmtId="2" fontId="11" fillId="0" borderId="21" xfId="0" applyNumberFormat="1" applyFont="1" applyBorder="1"/>
    <xf numFmtId="165" fontId="14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5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0" borderId="1" xfId="0" applyFont="1" applyBorder="1" applyAlignment="1" applyProtection="1">
      <alignment vertical="top" wrapText="1" readingOrder="1"/>
      <protection locked="0"/>
    </xf>
    <xf numFmtId="165" fontId="14" fillId="0" borderId="37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36" xfId="0" applyFont="1" applyBorder="1" applyAlignment="1" applyProtection="1">
      <alignment vertical="top" wrapText="1" readingOrder="1"/>
      <protection locked="0"/>
    </xf>
    <xf numFmtId="0" fontId="15" fillId="0" borderId="13" xfId="0" applyFont="1" applyBorder="1"/>
    <xf numFmtId="0" fontId="11" fillId="0" borderId="5" xfId="0" applyFont="1" applyBorder="1"/>
    <xf numFmtId="165" fontId="14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30" xfId="0" applyFont="1" applyBorder="1" applyAlignment="1" applyProtection="1">
      <alignment vertical="top" wrapText="1" readingOrder="1"/>
      <protection locked="0"/>
    </xf>
    <xf numFmtId="164" fontId="11" fillId="0" borderId="35" xfId="0" applyNumberFormat="1" applyFont="1" applyFill="1" applyBorder="1"/>
    <xf numFmtId="0" fontId="12" fillId="0" borderId="7" xfId="0" applyFont="1" applyBorder="1" applyAlignment="1" applyProtection="1">
      <alignment vertical="top" wrapText="1" readingOrder="1"/>
      <protection locked="0"/>
    </xf>
    <xf numFmtId="166" fontId="16" fillId="0" borderId="22" xfId="0" applyNumberFormat="1" applyFont="1" applyBorder="1" applyAlignment="1" applyProtection="1">
      <alignment horizontal="right" vertical="top" wrapText="1" readingOrder="1"/>
      <protection locked="0"/>
    </xf>
    <xf numFmtId="2" fontId="11" fillId="0" borderId="0" xfId="0" applyNumberFormat="1" applyFont="1"/>
    <xf numFmtId="0" fontId="14" fillId="0" borderId="0" xfId="0" applyFont="1" applyBorder="1" applyAlignment="1" applyProtection="1">
      <alignment vertical="top" wrapText="1" readingOrder="1"/>
      <protection locked="0"/>
    </xf>
    <xf numFmtId="165" fontId="14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0" xfId="0" applyFont="1" applyBorder="1"/>
    <xf numFmtId="165" fontId="14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0" xfId="0" applyNumberFormat="1" applyFont="1" applyBorder="1"/>
    <xf numFmtId="0" fontId="9" fillId="0" borderId="0" xfId="0" applyFont="1" applyFill="1" applyBorder="1" applyAlignment="1" applyProtection="1">
      <alignment vertical="center" wrapText="1" readingOrder="1"/>
      <protection locked="0"/>
    </xf>
    <xf numFmtId="0" fontId="13" fillId="0" borderId="39" xfId="1" applyFont="1" applyFill="1" applyBorder="1" applyAlignment="1">
      <alignment horizontal="left" vertical="center" wrapText="1"/>
    </xf>
    <xf numFmtId="166" fontId="16" fillId="0" borderId="22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0" xfId="0" applyNumberFormat="1" applyFont="1"/>
    <xf numFmtId="0" fontId="4" fillId="0" borderId="28" xfId="0" applyFont="1" applyFill="1" applyBorder="1" applyAlignment="1" applyProtection="1">
      <alignment horizontal="center" vertical="center" textRotation="90" wrapText="1" readingOrder="1"/>
      <protection locked="0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4" fontId="0" fillId="0" borderId="27" xfId="0" applyNumberFormat="1" applyFill="1" applyBorder="1" applyAlignment="1">
      <alignment horizontal="right"/>
    </xf>
    <xf numFmtId="165" fontId="14" fillId="0" borderId="2" xfId="0" applyNumberFormat="1" applyFont="1" applyFill="1" applyBorder="1" applyAlignment="1" applyProtection="1">
      <alignment horizontal="right" vertical="top" wrapText="1" readingOrder="1"/>
      <protection locked="0"/>
    </xf>
    <xf numFmtId="165" fontId="14" fillId="0" borderId="19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3" borderId="0" xfId="0" applyFill="1"/>
    <xf numFmtId="165" fontId="17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Font="1" applyFill="1"/>
    <xf numFmtId="0" fontId="11" fillId="0" borderId="0" xfId="0" applyFont="1" applyFill="1"/>
    <xf numFmtId="0" fontId="8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3" fillId="0" borderId="14" xfId="0" applyFont="1" applyBorder="1" applyAlignment="1">
      <alignment vertical="center" textRotation="90" wrapText="1"/>
    </xf>
    <xf numFmtId="0" fontId="19" fillId="0" borderId="0" xfId="0" applyFont="1" applyAlignment="1">
      <alignment horizontal="right" wrapText="1"/>
    </xf>
  </cellXfs>
  <cellStyles count="2">
    <cellStyle name="left_arm10_BordWW_90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30" zoomScaleNormal="130" workbookViewId="0">
      <selection activeCell="B1" sqref="B1:F1"/>
    </sheetView>
  </sheetViews>
  <sheetFormatPr defaultRowHeight="15" x14ac:dyDescent="0.25"/>
  <cols>
    <col min="1" max="1" width="50.28515625" customWidth="1"/>
    <col min="2" max="2" width="11.5703125" customWidth="1"/>
    <col min="3" max="3" width="0.42578125" hidden="1" customWidth="1"/>
    <col min="4" max="4" width="10" style="25" hidden="1" customWidth="1"/>
    <col min="5" max="5" width="9.28515625" style="50" customWidth="1"/>
    <col min="6" max="6" width="8" customWidth="1"/>
    <col min="7" max="7" width="7.42578125" customWidth="1"/>
  </cols>
  <sheetData>
    <row r="1" spans="1:7" ht="63.75" customHeight="1" x14ac:dyDescent="0.25">
      <c r="A1" s="24"/>
      <c r="B1" s="112" t="s">
        <v>96</v>
      </c>
      <c r="C1" s="112"/>
      <c r="D1" s="112"/>
      <c r="E1" s="112"/>
      <c r="F1" s="112"/>
    </row>
    <row r="2" spans="1:7" ht="27.75" customHeight="1" thickBot="1" x14ac:dyDescent="0.3">
      <c r="A2" s="110" t="s">
        <v>98</v>
      </c>
    </row>
    <row r="3" spans="1:7" ht="101.25" x14ac:dyDescent="0.25">
      <c r="A3" s="31" t="s">
        <v>0</v>
      </c>
      <c r="B3" s="29" t="s">
        <v>78</v>
      </c>
      <c r="C3" s="30" t="s">
        <v>83</v>
      </c>
      <c r="D3" s="30" t="s">
        <v>91</v>
      </c>
      <c r="E3" s="102" t="s">
        <v>7</v>
      </c>
      <c r="F3" s="32" t="s">
        <v>55</v>
      </c>
    </row>
    <row r="4" spans="1:7" ht="31.15" customHeight="1" x14ac:dyDescent="0.25">
      <c r="A4" s="52" t="s">
        <v>1</v>
      </c>
      <c r="B4" s="26"/>
      <c r="C4" s="1"/>
      <c r="D4" s="1"/>
      <c r="E4" s="104">
        <v>617.1</v>
      </c>
      <c r="F4" s="20"/>
    </row>
    <row r="5" spans="1:7" x14ac:dyDescent="0.25">
      <c r="A5" s="52" t="s">
        <v>2</v>
      </c>
      <c r="B5" s="26"/>
      <c r="C5" s="1"/>
      <c r="D5" s="1"/>
      <c r="E5" s="104">
        <v>7185.1</v>
      </c>
      <c r="F5" s="20"/>
    </row>
    <row r="6" spans="1:7" s="25" customFormat="1" x14ac:dyDescent="0.25">
      <c r="A6" s="99" t="s">
        <v>76</v>
      </c>
      <c r="B6" s="26">
        <v>31396.400000000001</v>
      </c>
      <c r="C6" s="1">
        <v>12558.6</v>
      </c>
      <c r="D6" s="1">
        <v>20407.7</v>
      </c>
      <c r="E6" s="104">
        <v>23882.2</v>
      </c>
      <c r="F6" s="20">
        <f>E6/B6*100</f>
        <v>76.066682804397956</v>
      </c>
      <c r="G6" s="21"/>
    </row>
    <row r="7" spans="1:7" ht="28.9" customHeight="1" x14ac:dyDescent="0.25">
      <c r="A7" s="52" t="s">
        <v>3</v>
      </c>
      <c r="B7" s="26">
        <v>32895</v>
      </c>
      <c r="C7" s="1">
        <v>4400</v>
      </c>
      <c r="D7" s="1">
        <v>19000</v>
      </c>
      <c r="E7" s="104">
        <v>25876</v>
      </c>
      <c r="F7" s="20">
        <f t="shared" ref="F7:F31" si="0">E7/B7*100</f>
        <v>78.662410700714389</v>
      </c>
    </row>
    <row r="8" spans="1:7" ht="28.9" customHeight="1" x14ac:dyDescent="0.25">
      <c r="A8" s="52" t="s">
        <v>60</v>
      </c>
      <c r="B8" s="26">
        <v>1080.5999999999999</v>
      </c>
      <c r="C8" s="1">
        <v>266.60000000000002</v>
      </c>
      <c r="D8" s="1">
        <v>800</v>
      </c>
      <c r="E8" s="104">
        <v>1187.5999999999999</v>
      </c>
      <c r="F8" s="20">
        <f t="shared" si="0"/>
        <v>109.901906348325</v>
      </c>
    </row>
    <row r="9" spans="1:7" hidden="1" x14ac:dyDescent="0.25">
      <c r="A9" s="53"/>
      <c r="B9" s="23"/>
      <c r="C9" s="1"/>
      <c r="D9" s="1"/>
      <c r="E9" s="104"/>
      <c r="F9" s="20" t="e">
        <f t="shared" si="0"/>
        <v>#DIV/0!</v>
      </c>
    </row>
    <row r="10" spans="1:7" ht="25.15" customHeight="1" x14ac:dyDescent="0.25">
      <c r="A10" s="52" t="s">
        <v>4</v>
      </c>
      <c r="B10" s="26">
        <v>300</v>
      </c>
      <c r="C10" s="1">
        <v>60</v>
      </c>
      <c r="D10" s="1">
        <v>220</v>
      </c>
      <c r="E10" s="104">
        <v>535</v>
      </c>
      <c r="F10" s="20">
        <f t="shared" si="0"/>
        <v>178.33333333333334</v>
      </c>
    </row>
    <row r="11" spans="1:7" hidden="1" x14ac:dyDescent="0.25">
      <c r="A11" s="53"/>
      <c r="B11" s="23"/>
      <c r="C11" s="1"/>
      <c r="D11" s="1"/>
      <c r="E11" s="104"/>
      <c r="F11" s="20" t="e">
        <f t="shared" si="0"/>
        <v>#DIV/0!</v>
      </c>
    </row>
    <row r="12" spans="1:7" hidden="1" x14ac:dyDescent="0.25">
      <c r="A12" s="54"/>
      <c r="B12" s="21"/>
      <c r="C12" s="1"/>
      <c r="D12" s="1"/>
      <c r="E12" s="104"/>
      <c r="F12" s="20" t="e">
        <f t="shared" si="0"/>
        <v>#DIV/0!</v>
      </c>
    </row>
    <row r="13" spans="1:7" ht="13.15" hidden="1" customHeight="1" x14ac:dyDescent="0.25">
      <c r="A13" s="54"/>
      <c r="B13" s="21"/>
      <c r="C13" s="1"/>
      <c r="D13" s="1"/>
      <c r="E13" s="104"/>
      <c r="F13" s="20" t="e">
        <f t="shared" si="0"/>
        <v>#DIV/0!</v>
      </c>
    </row>
    <row r="14" spans="1:7" hidden="1" x14ac:dyDescent="0.25">
      <c r="A14" s="54"/>
      <c r="B14" s="21"/>
      <c r="C14" s="1"/>
      <c r="D14" s="1"/>
      <c r="E14" s="104"/>
      <c r="F14" s="20" t="e">
        <f t="shared" si="0"/>
        <v>#DIV/0!</v>
      </c>
    </row>
    <row r="15" spans="1:7" hidden="1" x14ac:dyDescent="0.25">
      <c r="A15" s="54"/>
      <c r="B15" s="21"/>
      <c r="C15" s="1"/>
      <c r="D15" s="1"/>
      <c r="E15" s="104"/>
      <c r="F15" s="20" t="e">
        <f t="shared" si="0"/>
        <v>#DIV/0!</v>
      </c>
    </row>
    <row r="16" spans="1:7" ht="9" hidden="1" customHeight="1" x14ac:dyDescent="0.25">
      <c r="A16" s="54"/>
      <c r="B16" s="21"/>
      <c r="C16" s="1"/>
      <c r="D16" s="1"/>
      <c r="E16" s="104"/>
      <c r="F16" s="20" t="e">
        <f t="shared" si="0"/>
        <v>#DIV/0!</v>
      </c>
    </row>
    <row r="17" spans="1:6" ht="42.6" customHeight="1" x14ac:dyDescent="0.25">
      <c r="A17" s="52" t="s">
        <v>5</v>
      </c>
      <c r="B17" s="26">
        <v>195824.2</v>
      </c>
      <c r="C17" s="2">
        <v>48956</v>
      </c>
      <c r="D17" s="2">
        <v>146868</v>
      </c>
      <c r="E17" s="103">
        <v>195824.2</v>
      </c>
      <c r="F17" s="20">
        <f t="shared" si="0"/>
        <v>100</v>
      </c>
    </row>
    <row r="18" spans="1:6" s="25" customFormat="1" ht="42.6" customHeight="1" x14ac:dyDescent="0.25">
      <c r="A18" s="52" t="s">
        <v>94</v>
      </c>
      <c r="B18" s="26">
        <v>24</v>
      </c>
      <c r="C18" s="2"/>
      <c r="D18" s="2"/>
      <c r="E18" s="103">
        <v>24</v>
      </c>
      <c r="F18" s="20">
        <f t="shared" si="0"/>
        <v>100</v>
      </c>
    </row>
    <row r="19" spans="1:6" s="25" customFormat="1" ht="32.25" customHeight="1" x14ac:dyDescent="0.25">
      <c r="A19" s="52" t="s">
        <v>84</v>
      </c>
      <c r="B19" s="26">
        <v>2164.1999999999998</v>
      </c>
      <c r="C19" s="2">
        <v>8000</v>
      </c>
      <c r="D19" s="2"/>
      <c r="E19" s="103">
        <v>2164.1999999999998</v>
      </c>
      <c r="F19" s="20">
        <f t="shared" si="0"/>
        <v>100</v>
      </c>
    </row>
    <row r="20" spans="1:6" s="25" customFormat="1" ht="42.6" customHeight="1" x14ac:dyDescent="0.25">
      <c r="A20" s="52" t="s">
        <v>93</v>
      </c>
      <c r="B20" s="26">
        <v>42626.7</v>
      </c>
      <c r="C20" s="2"/>
      <c r="D20" s="2">
        <v>58934.400000000001</v>
      </c>
      <c r="E20" s="103">
        <v>42626.7</v>
      </c>
      <c r="F20" s="20">
        <f t="shared" si="0"/>
        <v>100</v>
      </c>
    </row>
    <row r="21" spans="1:6" ht="39.75" customHeight="1" x14ac:dyDescent="0.25">
      <c r="A21" s="52" t="s">
        <v>61</v>
      </c>
      <c r="B21" s="26">
        <v>25656.1</v>
      </c>
      <c r="C21" s="1">
        <v>3657.3</v>
      </c>
      <c r="D21" s="1">
        <v>15513</v>
      </c>
      <c r="E21" s="104">
        <v>29508.3</v>
      </c>
      <c r="F21" s="20">
        <f t="shared" si="0"/>
        <v>115.01475282681312</v>
      </c>
    </row>
    <row r="22" spans="1:6" ht="24" hidden="1" customHeight="1" x14ac:dyDescent="0.25">
      <c r="A22" s="53"/>
      <c r="B22" s="23"/>
      <c r="C22" s="1"/>
      <c r="D22" s="1"/>
      <c r="E22" s="104"/>
      <c r="F22" s="20" t="e">
        <f t="shared" si="0"/>
        <v>#DIV/0!</v>
      </c>
    </row>
    <row r="23" spans="1:6" x14ac:dyDescent="0.25">
      <c r="A23" s="55" t="s">
        <v>6</v>
      </c>
      <c r="B23" s="27">
        <v>1999.9</v>
      </c>
      <c r="C23" s="2">
        <v>333.3</v>
      </c>
      <c r="D23" s="2">
        <v>1333.3</v>
      </c>
      <c r="E23" s="103">
        <v>1999</v>
      </c>
      <c r="F23" s="20">
        <f t="shared" si="0"/>
        <v>99.954997749887482</v>
      </c>
    </row>
    <row r="24" spans="1:6" s="25" customFormat="1" ht="38.25" customHeight="1" x14ac:dyDescent="0.25">
      <c r="A24" s="56" t="s">
        <v>59</v>
      </c>
      <c r="B24" s="28">
        <v>6000</v>
      </c>
      <c r="C24" s="1"/>
      <c r="D24" s="1">
        <v>4500</v>
      </c>
      <c r="E24" s="104">
        <v>6603.1</v>
      </c>
      <c r="F24" s="20">
        <f t="shared" si="0"/>
        <v>110.05166666666668</v>
      </c>
    </row>
    <row r="25" spans="1:6" x14ac:dyDescent="0.25">
      <c r="A25" s="57" t="s">
        <v>62</v>
      </c>
      <c r="B25" s="28">
        <v>7796.8</v>
      </c>
      <c r="C25" s="1">
        <v>1644.2</v>
      </c>
      <c r="D25" s="1">
        <v>5732.6</v>
      </c>
      <c r="E25" s="104">
        <v>7771.2</v>
      </c>
      <c r="F25" s="20">
        <f t="shared" si="0"/>
        <v>99.671660168274158</v>
      </c>
    </row>
    <row r="26" spans="1:6" s="25" customFormat="1" x14ac:dyDescent="0.25">
      <c r="A26" s="57" t="s">
        <v>82</v>
      </c>
      <c r="B26" s="28"/>
      <c r="C26" s="1"/>
      <c r="D26" s="1"/>
      <c r="E26" s="104">
        <v>100</v>
      </c>
      <c r="F26" s="20"/>
    </row>
    <row r="27" spans="1:6" ht="27.75" customHeight="1" x14ac:dyDescent="0.25">
      <c r="A27" s="57" t="s">
        <v>71</v>
      </c>
      <c r="B27" s="2"/>
      <c r="C27" s="1"/>
      <c r="D27" s="1"/>
      <c r="E27" s="104">
        <v>936.7</v>
      </c>
      <c r="F27" s="20"/>
    </row>
    <row r="28" spans="1:6" s="25" customFormat="1" ht="30" customHeight="1" x14ac:dyDescent="0.25">
      <c r="A28" s="57" t="s">
        <v>85</v>
      </c>
      <c r="B28" s="2"/>
      <c r="C28" s="1"/>
      <c r="D28" s="1"/>
      <c r="E28" s="104">
        <v>3058.4</v>
      </c>
      <c r="F28" s="20"/>
    </row>
    <row r="29" spans="1:6" s="25" customFormat="1" ht="30" customHeight="1" x14ac:dyDescent="0.25">
      <c r="A29" s="57" t="s">
        <v>92</v>
      </c>
      <c r="B29" s="2">
        <v>34013.4</v>
      </c>
      <c r="C29" s="1"/>
      <c r="D29" s="1">
        <v>34013.4</v>
      </c>
      <c r="E29" s="104">
        <v>24013.4</v>
      </c>
      <c r="F29" s="20">
        <f t="shared" si="0"/>
        <v>70.599822422927446</v>
      </c>
    </row>
    <row r="30" spans="1:6" s="25" customFormat="1" ht="17.25" customHeight="1" x14ac:dyDescent="0.25">
      <c r="A30" s="57" t="s">
        <v>72</v>
      </c>
      <c r="B30" s="2">
        <v>900</v>
      </c>
      <c r="C30" s="1">
        <v>450</v>
      </c>
      <c r="D30" s="1">
        <v>450</v>
      </c>
      <c r="E30" s="104">
        <v>796</v>
      </c>
      <c r="F30" s="20">
        <f t="shared" si="0"/>
        <v>88.444444444444443</v>
      </c>
    </row>
    <row r="31" spans="1:6" ht="15.75" thickBot="1" x14ac:dyDescent="0.3">
      <c r="A31" s="59" t="s">
        <v>97</v>
      </c>
      <c r="B31" s="60">
        <f>SUM(B4:B30)-B29</f>
        <v>348663.9</v>
      </c>
      <c r="C31" s="60">
        <f>SUM(C4:C30)</f>
        <v>80326</v>
      </c>
      <c r="D31" s="60">
        <f>SUM(D4:D30)-D29</f>
        <v>273759</v>
      </c>
      <c r="E31" s="105">
        <f>SUM(E4:E30)-E29</f>
        <v>350694.80000000005</v>
      </c>
      <c r="F31" s="20">
        <f t="shared" si="0"/>
        <v>100.58248072140535</v>
      </c>
    </row>
    <row r="33" spans="1:6" x14ac:dyDescent="0.25">
      <c r="A33" s="98"/>
      <c r="B33" s="21"/>
      <c r="C33" s="21"/>
      <c r="D33" s="21"/>
      <c r="E33" s="21"/>
      <c r="F33" s="21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="145" zoomScaleNormal="145" workbookViewId="0">
      <selection activeCell="A12" sqref="A12"/>
    </sheetView>
  </sheetViews>
  <sheetFormatPr defaultColWidth="9.140625" defaultRowHeight="14.25" x14ac:dyDescent="0.2"/>
  <cols>
    <col min="1" max="1" width="36.140625" style="61" customWidth="1"/>
    <col min="2" max="2" width="11.7109375" style="61" customWidth="1"/>
    <col min="3" max="3" width="12.7109375" style="61" hidden="1" customWidth="1"/>
    <col min="4" max="4" width="10" style="61" customWidth="1"/>
    <col min="5" max="5" width="13.85546875" style="61" customWidth="1"/>
    <col min="6" max="16384" width="9.140625" style="61"/>
  </cols>
  <sheetData>
    <row r="1" spans="1:5" ht="75.75" customHeight="1" x14ac:dyDescent="0.2">
      <c r="B1" s="113" t="s">
        <v>99</v>
      </c>
      <c r="C1" s="113"/>
      <c r="D1" s="113"/>
      <c r="E1" s="113"/>
    </row>
    <row r="2" spans="1:5" x14ac:dyDescent="0.2">
      <c r="A2" s="111" t="s">
        <v>100</v>
      </c>
    </row>
    <row r="3" spans="1:5" ht="15" thickBot="1" x14ac:dyDescent="0.25">
      <c r="A3" s="61" t="s">
        <v>101</v>
      </c>
    </row>
    <row r="4" spans="1:5" ht="81.75" customHeight="1" x14ac:dyDescent="0.2">
      <c r="A4" s="62" t="s">
        <v>8</v>
      </c>
      <c r="B4" s="114" t="s">
        <v>102</v>
      </c>
      <c r="C4" s="30" t="s">
        <v>91</v>
      </c>
      <c r="D4" s="63" t="s">
        <v>33</v>
      </c>
      <c r="E4" s="64" t="s">
        <v>34</v>
      </c>
    </row>
    <row r="5" spans="1:5" ht="40.5" customHeight="1" x14ac:dyDescent="0.2">
      <c r="A5" s="33" t="s">
        <v>38</v>
      </c>
      <c r="B5" s="65">
        <v>115826.2</v>
      </c>
      <c r="C5" s="65"/>
      <c r="D5" s="66">
        <v>104719.7</v>
      </c>
      <c r="E5" s="67">
        <f>D5/B5*100</f>
        <v>90.411064163375826</v>
      </c>
    </row>
    <row r="6" spans="1:5" ht="31.5" customHeight="1" x14ac:dyDescent="0.2">
      <c r="A6" s="68" t="s">
        <v>39</v>
      </c>
      <c r="B6" s="65">
        <v>37039</v>
      </c>
      <c r="C6" s="65"/>
      <c r="D6" s="66">
        <v>34993.5</v>
      </c>
      <c r="E6" s="67">
        <f t="shared" ref="E6:E31" si="0">D6/B6*100</f>
        <v>94.477442695537135</v>
      </c>
    </row>
    <row r="7" spans="1:5" ht="38.25" x14ac:dyDescent="0.2">
      <c r="A7" s="68" t="s">
        <v>75</v>
      </c>
      <c r="B7" s="65">
        <v>16808.3</v>
      </c>
      <c r="C7" s="65"/>
      <c r="D7" s="66">
        <v>11531.1</v>
      </c>
      <c r="E7" s="67">
        <f t="shared" si="0"/>
        <v>68.603606551525147</v>
      </c>
    </row>
    <row r="8" spans="1:5" x14ac:dyDescent="0.2">
      <c r="A8" s="68" t="s">
        <v>73</v>
      </c>
      <c r="B8" s="65">
        <v>1720</v>
      </c>
      <c r="C8" s="65"/>
      <c r="D8" s="66">
        <v>230</v>
      </c>
      <c r="E8" s="67">
        <f t="shared" si="0"/>
        <v>13.372093023255813</v>
      </c>
    </row>
    <row r="9" spans="1:5" x14ac:dyDescent="0.2">
      <c r="A9" s="68" t="s">
        <v>40</v>
      </c>
      <c r="B9" s="65">
        <v>11707.2</v>
      </c>
      <c r="C9" s="65"/>
      <c r="D9" s="66">
        <v>11036.1</v>
      </c>
      <c r="E9" s="67">
        <f t="shared" si="0"/>
        <v>94.267630176301765</v>
      </c>
    </row>
    <row r="10" spans="1:5" x14ac:dyDescent="0.2">
      <c r="A10" s="68" t="s">
        <v>66</v>
      </c>
      <c r="B10" s="65">
        <v>445.5</v>
      </c>
      <c r="C10" s="65"/>
      <c r="D10" s="66">
        <v>250.25</v>
      </c>
      <c r="E10" s="67">
        <f t="shared" si="0"/>
        <v>56.172839506172842</v>
      </c>
    </row>
    <row r="11" spans="1:5" x14ac:dyDescent="0.2">
      <c r="A11" s="68" t="s">
        <v>41</v>
      </c>
      <c r="B11" s="65">
        <v>86569.4</v>
      </c>
      <c r="C11" s="65"/>
      <c r="D11" s="66">
        <v>83137.399999999994</v>
      </c>
      <c r="E11" s="67">
        <f t="shared" si="0"/>
        <v>96.035550668018956</v>
      </c>
    </row>
    <row r="12" spans="1:5" ht="25.5" x14ac:dyDescent="0.2">
      <c r="A12" s="68" t="s">
        <v>42</v>
      </c>
      <c r="B12" s="65"/>
      <c r="C12" s="65"/>
      <c r="D12" s="65"/>
      <c r="E12" s="67" t="e">
        <f t="shared" si="0"/>
        <v>#DIV/0!</v>
      </c>
    </row>
    <row r="13" spans="1:5" ht="25.5" x14ac:dyDescent="0.2">
      <c r="A13" s="68" t="s">
        <v>89</v>
      </c>
      <c r="B13" s="70">
        <v>9115.7000000000007</v>
      </c>
      <c r="C13" s="70"/>
      <c r="D13" s="65">
        <v>-3948.5</v>
      </c>
      <c r="E13" s="67">
        <f t="shared" si="0"/>
        <v>-43.315378961571788</v>
      </c>
    </row>
    <row r="14" spans="1:5" x14ac:dyDescent="0.2">
      <c r="A14" s="69" t="s">
        <v>43</v>
      </c>
      <c r="B14" s="70">
        <v>4301.3999999999996</v>
      </c>
      <c r="C14" s="70"/>
      <c r="D14" s="71">
        <v>3240.1</v>
      </c>
      <c r="E14" s="67">
        <f t="shared" si="0"/>
        <v>75.326637838843169</v>
      </c>
    </row>
    <row r="15" spans="1:5" x14ac:dyDescent="0.2">
      <c r="A15" s="68" t="s">
        <v>44</v>
      </c>
      <c r="B15" s="72">
        <v>3250</v>
      </c>
      <c r="C15" s="66"/>
      <c r="D15" s="66">
        <v>2472.6</v>
      </c>
      <c r="E15" s="67">
        <f t="shared" si="0"/>
        <v>76.08</v>
      </c>
    </row>
    <row r="16" spans="1:5" x14ac:dyDescent="0.2">
      <c r="A16" s="69" t="s">
        <v>45</v>
      </c>
      <c r="B16" s="72">
        <v>34316.400000000001</v>
      </c>
      <c r="C16" s="66"/>
      <c r="D16" s="73">
        <v>33445.699999999997</v>
      </c>
      <c r="E16" s="67">
        <f t="shared" si="0"/>
        <v>97.462729190707648</v>
      </c>
    </row>
    <row r="17" spans="1:5" ht="25.5" x14ac:dyDescent="0.2">
      <c r="A17" s="74" t="s">
        <v>46</v>
      </c>
      <c r="B17" s="75">
        <v>7600</v>
      </c>
      <c r="C17" s="76"/>
      <c r="D17" s="77">
        <v>3620.6</v>
      </c>
      <c r="E17" s="67">
        <f t="shared" si="0"/>
        <v>47.639473684210529</v>
      </c>
    </row>
    <row r="18" spans="1:5" ht="25.5" x14ac:dyDescent="0.2">
      <c r="A18" s="74" t="s">
        <v>81</v>
      </c>
      <c r="B18" s="94">
        <v>40</v>
      </c>
      <c r="C18" s="94"/>
      <c r="D18" s="77">
        <v>40</v>
      </c>
      <c r="E18" s="67">
        <f t="shared" si="0"/>
        <v>100</v>
      </c>
    </row>
    <row r="19" spans="1:5" x14ac:dyDescent="0.2">
      <c r="A19" s="74" t="s">
        <v>47</v>
      </c>
      <c r="B19" s="78">
        <v>9400</v>
      </c>
      <c r="C19" s="72"/>
      <c r="D19" s="73">
        <v>9400</v>
      </c>
      <c r="E19" s="67">
        <f t="shared" si="0"/>
        <v>100</v>
      </c>
    </row>
    <row r="20" spans="1:5" x14ac:dyDescent="0.2">
      <c r="A20" s="74" t="s">
        <v>48</v>
      </c>
      <c r="B20" s="79">
        <v>10145</v>
      </c>
      <c r="C20" s="80"/>
      <c r="D20" s="81">
        <v>10145</v>
      </c>
      <c r="E20" s="67">
        <f t="shared" si="0"/>
        <v>100</v>
      </c>
    </row>
    <row r="21" spans="1:5" ht="25.5" x14ac:dyDescent="0.2">
      <c r="A21" s="82" t="s">
        <v>67</v>
      </c>
      <c r="B21" s="79"/>
      <c r="C21" s="80"/>
      <c r="D21" s="81"/>
      <c r="E21" s="67"/>
    </row>
    <row r="22" spans="1:5" ht="25.5" x14ac:dyDescent="0.2">
      <c r="A22" s="82" t="s">
        <v>49</v>
      </c>
      <c r="B22" s="83">
        <v>3900</v>
      </c>
      <c r="C22" s="106"/>
      <c r="D22" s="66">
        <v>2070</v>
      </c>
      <c r="E22" s="67">
        <f t="shared" si="0"/>
        <v>53.07692307692308</v>
      </c>
    </row>
    <row r="23" spans="1:5" ht="25.5" x14ac:dyDescent="0.2">
      <c r="A23" s="84" t="s">
        <v>56</v>
      </c>
      <c r="B23" s="70">
        <v>4530</v>
      </c>
      <c r="C23" s="70"/>
      <c r="D23" s="71">
        <v>2198.5</v>
      </c>
      <c r="E23" s="67">
        <f t="shared" si="0"/>
        <v>48.532008830022079</v>
      </c>
    </row>
    <row r="24" spans="1:5" x14ac:dyDescent="0.2">
      <c r="A24" s="69" t="s">
        <v>50</v>
      </c>
      <c r="B24" s="70">
        <v>36993.1</v>
      </c>
      <c r="C24" s="70"/>
      <c r="D24" s="71">
        <v>34700.6</v>
      </c>
      <c r="E24" s="67">
        <f t="shared" si="0"/>
        <v>93.802898378346228</v>
      </c>
    </row>
    <row r="25" spans="1:5" x14ac:dyDescent="0.2">
      <c r="A25" s="85" t="s">
        <v>54</v>
      </c>
      <c r="B25" s="72">
        <v>4796.3</v>
      </c>
      <c r="C25" s="73"/>
      <c r="D25" s="73">
        <v>2439.5</v>
      </c>
      <c r="E25" s="67">
        <f t="shared" si="0"/>
        <v>50.862122886391589</v>
      </c>
    </row>
    <row r="26" spans="1:5" x14ac:dyDescent="0.2">
      <c r="A26" s="85" t="s">
        <v>57</v>
      </c>
      <c r="B26" s="72">
        <v>1302</v>
      </c>
      <c r="C26" s="73"/>
      <c r="D26" s="86">
        <v>1085.5</v>
      </c>
      <c r="E26" s="67">
        <f t="shared" si="0"/>
        <v>83.371735791090629</v>
      </c>
    </row>
    <row r="27" spans="1:5" x14ac:dyDescent="0.2">
      <c r="A27" s="85" t="s">
        <v>77</v>
      </c>
      <c r="B27" s="72"/>
      <c r="C27" s="73"/>
      <c r="D27" s="86"/>
      <c r="E27" s="67"/>
    </row>
    <row r="28" spans="1:5" x14ac:dyDescent="0.2">
      <c r="A28" s="74" t="s">
        <v>63</v>
      </c>
      <c r="B28" s="87">
        <v>1020</v>
      </c>
      <c r="C28" s="87"/>
      <c r="D28" s="81">
        <v>5</v>
      </c>
      <c r="E28" s="67">
        <f t="shared" si="0"/>
        <v>0.49019607843137253</v>
      </c>
    </row>
    <row r="29" spans="1:5" ht="25.5" x14ac:dyDescent="0.2">
      <c r="A29" s="88" t="s">
        <v>51</v>
      </c>
      <c r="B29" s="80">
        <v>3500</v>
      </c>
      <c r="C29" s="107"/>
      <c r="D29" s="66">
        <v>1920</v>
      </c>
      <c r="E29" s="67">
        <f t="shared" si="0"/>
        <v>54.857142857142861</v>
      </c>
    </row>
    <row r="30" spans="1:5" ht="15.75" thickBot="1" x14ac:dyDescent="0.25">
      <c r="A30" s="69" t="s">
        <v>52</v>
      </c>
      <c r="B30" s="47"/>
      <c r="C30" s="51"/>
      <c r="D30" s="71"/>
      <c r="E30" s="89"/>
    </row>
    <row r="31" spans="1:5" ht="15" thickBot="1" x14ac:dyDescent="0.25">
      <c r="A31" s="90" t="s">
        <v>32</v>
      </c>
      <c r="B31" s="91">
        <f>SUM(B5:B30)</f>
        <v>404325.5</v>
      </c>
      <c r="C31" s="100">
        <f>SUM(C5:C30)</f>
        <v>0</v>
      </c>
      <c r="D31" s="100">
        <f>SUM(D5:D30)</f>
        <v>348732.64999999997</v>
      </c>
      <c r="E31" s="67">
        <f t="shared" si="0"/>
        <v>86.250471464203954</v>
      </c>
    </row>
    <row r="33" spans="1:5" x14ac:dyDescent="0.2">
      <c r="C33" s="101"/>
      <c r="D33" s="92"/>
    </row>
    <row r="34" spans="1:5" x14ac:dyDescent="0.2">
      <c r="A34" s="93"/>
      <c r="B34" s="94"/>
      <c r="C34" s="94"/>
      <c r="D34" s="95"/>
      <c r="E34" s="95"/>
    </row>
    <row r="35" spans="1:5" x14ac:dyDescent="0.2">
      <c r="A35" s="93"/>
      <c r="B35" s="94"/>
      <c r="C35" s="94"/>
      <c r="D35" s="96"/>
      <c r="E35" s="97"/>
    </row>
    <row r="36" spans="1:5" x14ac:dyDescent="0.2">
      <c r="A36" s="93"/>
      <c r="B36" s="94"/>
      <c r="C36" s="94"/>
      <c r="D36" s="96"/>
      <c r="E36" s="97"/>
    </row>
    <row r="37" spans="1:5" x14ac:dyDescent="0.2">
      <c r="A37" s="93"/>
      <c r="B37" s="94"/>
      <c r="C37" s="94"/>
      <c r="D37" s="96"/>
      <c r="E37" s="97"/>
    </row>
    <row r="38" spans="1:5" x14ac:dyDescent="0.2">
      <c r="A38" s="93"/>
      <c r="B38" s="94"/>
      <c r="C38" s="94"/>
      <c r="D38" s="95"/>
      <c r="E38" s="95"/>
    </row>
    <row r="39" spans="1:5" x14ac:dyDescent="0.2">
      <c r="A39" s="93"/>
      <c r="B39" s="94"/>
      <c r="C39" s="94"/>
      <c r="D39" s="95"/>
      <c r="E39" s="95"/>
    </row>
    <row r="40" spans="1:5" x14ac:dyDescent="0.2">
      <c r="A40" s="93"/>
      <c r="B40" s="94"/>
      <c r="C40" s="94"/>
      <c r="D40" s="95"/>
      <c r="E40" s="95"/>
    </row>
    <row r="41" spans="1:5" x14ac:dyDescent="0.2">
      <c r="A41" s="93"/>
      <c r="B41" s="94"/>
      <c r="C41" s="94"/>
      <c r="D41" s="95"/>
      <c r="E41" s="95"/>
    </row>
    <row r="42" spans="1:5" x14ac:dyDescent="0.2">
      <c r="A42" s="93"/>
      <c r="B42" s="95"/>
      <c r="C42" s="96"/>
      <c r="D42" s="95"/>
      <c r="E42" s="97"/>
    </row>
    <row r="43" spans="1:5" x14ac:dyDescent="0.2">
      <c r="A43" s="93"/>
      <c r="B43" s="94"/>
      <c r="C43" s="94"/>
      <c r="D43" s="95"/>
      <c r="E43" s="95"/>
    </row>
    <row r="44" spans="1:5" x14ac:dyDescent="0.2">
      <c r="A44" s="93"/>
      <c r="B44" s="94"/>
      <c r="C44" s="94"/>
      <c r="D44" s="95"/>
      <c r="E44" s="97"/>
    </row>
    <row r="45" spans="1:5" x14ac:dyDescent="0.2">
      <c r="A45" s="93"/>
      <c r="B45" s="94"/>
      <c r="C45" s="94"/>
      <c r="D45" s="95"/>
      <c r="E45" s="97"/>
    </row>
    <row r="46" spans="1:5" x14ac:dyDescent="0.2">
      <c r="A46" s="93"/>
      <c r="B46" s="94"/>
      <c r="C46" s="94"/>
      <c r="D46" s="95"/>
      <c r="E46" s="97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0" zoomScale="130" zoomScaleNormal="130" workbookViewId="0">
      <selection sqref="A1:E44"/>
    </sheetView>
  </sheetViews>
  <sheetFormatPr defaultRowHeight="15" x14ac:dyDescent="0.25"/>
  <cols>
    <col min="1" max="1" width="31.7109375" customWidth="1"/>
    <col min="2" max="2" width="18.7109375" customWidth="1"/>
    <col min="3" max="3" width="0.140625" hidden="1" customWidth="1"/>
    <col min="4" max="4" width="10.85546875" customWidth="1"/>
    <col min="5" max="5" width="23.28515625" customWidth="1"/>
    <col min="6" max="6" width="10.140625" customWidth="1"/>
  </cols>
  <sheetData>
    <row r="1" spans="1:5" ht="66.75" customHeight="1" x14ac:dyDescent="0.25">
      <c r="C1" s="115" t="s">
        <v>104</v>
      </c>
      <c r="D1" s="115"/>
      <c r="E1" s="115"/>
    </row>
    <row r="2" spans="1:5" ht="24.75" customHeight="1" x14ac:dyDescent="0.25">
      <c r="A2" s="108" t="s">
        <v>103</v>
      </c>
    </row>
    <row r="3" spans="1:5" ht="15.75" thickBot="1" x14ac:dyDescent="0.3"/>
    <row r="4" spans="1:5" ht="105" x14ac:dyDescent="0.25">
      <c r="A4" s="37" t="s">
        <v>8</v>
      </c>
      <c r="B4" s="45" t="s">
        <v>79</v>
      </c>
      <c r="C4" s="30" t="s">
        <v>90</v>
      </c>
      <c r="D4" s="35" t="s">
        <v>33</v>
      </c>
      <c r="E4" s="36" t="s">
        <v>34</v>
      </c>
    </row>
    <row r="5" spans="1:5" ht="30" x14ac:dyDescent="0.25">
      <c r="A5" s="39" t="s">
        <v>9</v>
      </c>
      <c r="B5" s="5">
        <v>108670.7</v>
      </c>
      <c r="C5" s="5"/>
      <c r="D5" s="10">
        <v>106396.6</v>
      </c>
      <c r="E5" s="40">
        <f>D5/B5*100</f>
        <v>97.907347610717522</v>
      </c>
    </row>
    <row r="6" spans="1:5" s="25" customFormat="1" x14ac:dyDescent="0.25">
      <c r="A6" s="39" t="s">
        <v>64</v>
      </c>
      <c r="B6" s="5"/>
      <c r="C6" s="5"/>
      <c r="D6" s="10"/>
      <c r="E6" s="40"/>
    </row>
    <row r="7" spans="1:5" ht="30" x14ac:dyDescent="0.25">
      <c r="A7" s="39" t="s">
        <v>10</v>
      </c>
      <c r="B7" s="5">
        <v>12540</v>
      </c>
      <c r="C7" s="5"/>
      <c r="D7" s="10">
        <v>9455.8119999999999</v>
      </c>
      <c r="E7" s="40">
        <f t="shared" ref="E7:E12" si="0">D7/B7*100</f>
        <v>75.405199362041458</v>
      </c>
    </row>
    <row r="8" spans="1:5" ht="30" x14ac:dyDescent="0.25">
      <c r="A8" s="39" t="s">
        <v>11</v>
      </c>
      <c r="B8" s="5">
        <v>240</v>
      </c>
      <c r="C8" s="5"/>
      <c r="D8" s="109">
        <v>48.5</v>
      </c>
      <c r="E8" s="40">
        <f t="shared" si="0"/>
        <v>20.208333333333332</v>
      </c>
    </row>
    <row r="9" spans="1:5" x14ac:dyDescent="0.25">
      <c r="A9" s="39" t="s">
        <v>12</v>
      </c>
      <c r="B9" s="5">
        <v>2085.8000000000002</v>
      </c>
      <c r="C9" s="5"/>
      <c r="D9" s="10">
        <v>1590.3</v>
      </c>
      <c r="E9" s="40">
        <f t="shared" si="0"/>
        <v>76.24412695368683</v>
      </c>
    </row>
    <row r="10" spans="1:5" x14ac:dyDescent="0.25">
      <c r="A10" s="39" t="s">
        <v>13</v>
      </c>
      <c r="B10" s="5">
        <v>210</v>
      </c>
      <c r="C10" s="5"/>
      <c r="D10" s="10">
        <v>142</v>
      </c>
      <c r="E10" s="40">
        <f t="shared" si="0"/>
        <v>67.61904761904762</v>
      </c>
    </row>
    <row r="11" spans="1:5" s="25" customFormat="1" ht="45" x14ac:dyDescent="0.25">
      <c r="A11" s="39" t="s">
        <v>70</v>
      </c>
      <c r="B11" s="5">
        <v>990</v>
      </c>
      <c r="C11" s="5"/>
      <c r="D11" s="10">
        <v>910</v>
      </c>
      <c r="E11" s="40">
        <f t="shared" si="0"/>
        <v>91.919191919191917</v>
      </c>
    </row>
    <row r="12" spans="1:5" x14ac:dyDescent="0.25">
      <c r="A12" s="39" t="s">
        <v>14</v>
      </c>
      <c r="B12" s="5">
        <v>800</v>
      </c>
      <c r="C12" s="5"/>
      <c r="D12" s="10">
        <v>460</v>
      </c>
      <c r="E12" s="40">
        <f t="shared" si="0"/>
        <v>57.499999999999993</v>
      </c>
    </row>
    <row r="13" spans="1:5" s="25" customFormat="1" ht="30" x14ac:dyDescent="0.25">
      <c r="A13" s="39" t="s">
        <v>87</v>
      </c>
      <c r="B13" s="6"/>
      <c r="C13" s="6"/>
      <c r="D13" s="11"/>
      <c r="E13" s="40"/>
    </row>
    <row r="14" spans="1:5" s="25" customFormat="1" x14ac:dyDescent="0.25">
      <c r="A14" s="41" t="s">
        <v>88</v>
      </c>
      <c r="B14" s="6">
        <v>404</v>
      </c>
      <c r="C14" s="6"/>
      <c r="D14" s="11"/>
      <c r="E14" s="40"/>
    </row>
    <row r="15" spans="1:5" ht="34.9" customHeight="1" x14ac:dyDescent="0.25">
      <c r="A15" s="41" t="s">
        <v>15</v>
      </c>
      <c r="B15" s="6">
        <v>1385</v>
      </c>
      <c r="C15" s="6"/>
      <c r="D15" s="11">
        <v>920.4</v>
      </c>
      <c r="E15" s="40">
        <f t="shared" ref="E15:E36" si="1">D15/B15*100</f>
        <v>66.454873646209393</v>
      </c>
    </row>
    <row r="16" spans="1:5" ht="25.15" customHeight="1" x14ac:dyDescent="0.25">
      <c r="A16" s="41" t="s">
        <v>36</v>
      </c>
      <c r="B16" s="1">
        <v>500</v>
      </c>
      <c r="C16" s="1"/>
      <c r="D16" s="1">
        <v>196</v>
      </c>
      <c r="E16" s="40">
        <f t="shared" si="1"/>
        <v>39.200000000000003</v>
      </c>
    </row>
    <row r="17" spans="1:6" ht="28.9" customHeight="1" x14ac:dyDescent="0.25">
      <c r="A17" s="42" t="s">
        <v>16</v>
      </c>
      <c r="B17" s="9">
        <v>600</v>
      </c>
      <c r="C17" s="9"/>
      <c r="D17" s="10">
        <v>298.5</v>
      </c>
      <c r="E17" s="40">
        <f t="shared" si="1"/>
        <v>49.75</v>
      </c>
    </row>
    <row r="18" spans="1:6" s="25" customFormat="1" ht="28.9" customHeight="1" x14ac:dyDescent="0.25">
      <c r="A18" s="42" t="s">
        <v>58</v>
      </c>
      <c r="B18" s="9">
        <v>5800</v>
      </c>
      <c r="C18" s="9"/>
      <c r="D18" s="10">
        <v>1800</v>
      </c>
      <c r="E18" s="40">
        <f t="shared" si="1"/>
        <v>31.03448275862069</v>
      </c>
    </row>
    <row r="19" spans="1:6" ht="28.9" customHeight="1" x14ac:dyDescent="0.25">
      <c r="A19" s="42" t="s">
        <v>53</v>
      </c>
      <c r="B19" s="1">
        <v>800</v>
      </c>
      <c r="C19" s="1"/>
      <c r="D19" s="1"/>
      <c r="E19" s="40">
        <f t="shared" si="1"/>
        <v>0</v>
      </c>
    </row>
    <row r="20" spans="1:6" ht="37.9" customHeight="1" x14ac:dyDescent="0.25">
      <c r="A20" s="43" t="s">
        <v>37</v>
      </c>
      <c r="B20" s="15">
        <v>13245.1</v>
      </c>
      <c r="C20" s="15"/>
      <c r="D20" s="1">
        <v>10667.8</v>
      </c>
      <c r="E20" s="40">
        <f t="shared" si="1"/>
        <v>80.541483265509513</v>
      </c>
    </row>
    <row r="21" spans="1:6" ht="30" x14ac:dyDescent="0.25">
      <c r="A21" s="43" t="s">
        <v>17</v>
      </c>
      <c r="B21" s="16">
        <v>7160</v>
      </c>
      <c r="C21" s="16"/>
      <c r="D21" s="13">
        <v>4577</v>
      </c>
      <c r="E21" s="40">
        <f t="shared" si="1"/>
        <v>63.924581005586589</v>
      </c>
    </row>
    <row r="22" spans="1:6" ht="30" x14ac:dyDescent="0.25">
      <c r="A22" s="38" t="s">
        <v>18</v>
      </c>
      <c r="B22" s="5">
        <v>8690.2000000000007</v>
      </c>
      <c r="C22" s="5"/>
      <c r="D22" s="10">
        <v>6250.2</v>
      </c>
      <c r="E22" s="40">
        <f t="shared" si="1"/>
        <v>71.922395341879351</v>
      </c>
    </row>
    <row r="23" spans="1:6" ht="45" x14ac:dyDescent="0.25">
      <c r="A23" s="39" t="s">
        <v>19</v>
      </c>
      <c r="B23" s="5">
        <v>2480</v>
      </c>
      <c r="C23" s="5"/>
      <c r="D23" s="10">
        <v>2043.7</v>
      </c>
      <c r="E23" s="40">
        <f t="shared" si="1"/>
        <v>82.407258064516128</v>
      </c>
    </row>
    <row r="24" spans="1:6" ht="30" x14ac:dyDescent="0.25">
      <c r="A24" s="39" t="s">
        <v>20</v>
      </c>
      <c r="B24" s="5">
        <v>2385.6999999999998</v>
      </c>
      <c r="C24" s="5"/>
      <c r="D24" s="10">
        <v>1752.7</v>
      </c>
      <c r="E24" s="40">
        <f t="shared" si="1"/>
        <v>73.466906987466999</v>
      </c>
    </row>
    <row r="25" spans="1:6" x14ac:dyDescent="0.25">
      <c r="A25" s="39" t="s">
        <v>21</v>
      </c>
      <c r="B25" s="5">
        <v>20406.900000000001</v>
      </c>
      <c r="C25" s="5"/>
      <c r="D25" s="10">
        <v>13669.8</v>
      </c>
      <c r="E25" s="40">
        <f t="shared" si="1"/>
        <v>66.986166443702857</v>
      </c>
    </row>
    <row r="26" spans="1:6" ht="30" x14ac:dyDescent="0.25">
      <c r="A26" s="39" t="s">
        <v>22</v>
      </c>
      <c r="B26" s="5">
        <v>2785</v>
      </c>
      <c r="C26" s="5"/>
      <c r="D26" s="10">
        <v>558</v>
      </c>
      <c r="E26" s="40">
        <f t="shared" si="1"/>
        <v>20.035906642728904</v>
      </c>
    </row>
    <row r="27" spans="1:6" ht="30" x14ac:dyDescent="0.25">
      <c r="A27" s="39" t="s">
        <v>23</v>
      </c>
      <c r="B27" s="5">
        <v>17303</v>
      </c>
      <c r="C27" s="5"/>
      <c r="D27" s="10">
        <v>12598.4</v>
      </c>
      <c r="E27" s="40">
        <f t="shared" si="1"/>
        <v>72.810495289834137</v>
      </c>
    </row>
    <row r="28" spans="1:6" ht="60" x14ac:dyDescent="0.25">
      <c r="A28" s="39" t="s">
        <v>24</v>
      </c>
      <c r="B28" s="5">
        <v>48422</v>
      </c>
      <c r="C28" s="5"/>
      <c r="D28" s="10">
        <v>48272</v>
      </c>
      <c r="E28" s="40">
        <f t="shared" si="1"/>
        <v>99.690223452149851</v>
      </c>
      <c r="F28" s="22"/>
    </row>
    <row r="29" spans="1:6" s="25" customFormat="1" ht="45" x14ac:dyDescent="0.25">
      <c r="A29" s="39" t="s">
        <v>95</v>
      </c>
      <c r="B29" s="5">
        <v>130</v>
      </c>
      <c r="C29" s="5"/>
      <c r="D29" s="10">
        <v>130</v>
      </c>
      <c r="E29" s="40">
        <f t="shared" si="1"/>
        <v>100</v>
      </c>
      <c r="F29" s="22"/>
    </row>
    <row r="30" spans="1:6" x14ac:dyDescent="0.25">
      <c r="A30" s="39" t="s">
        <v>25</v>
      </c>
      <c r="B30" s="5">
        <v>3674</v>
      </c>
      <c r="C30" s="5"/>
      <c r="D30" s="10">
        <v>1874</v>
      </c>
      <c r="E30" s="40">
        <f t="shared" si="1"/>
        <v>51.007076755579753</v>
      </c>
    </row>
    <row r="31" spans="1:6" s="25" customFormat="1" ht="30" x14ac:dyDescent="0.25">
      <c r="A31" s="39" t="s">
        <v>68</v>
      </c>
      <c r="B31" s="5">
        <v>2867.2</v>
      </c>
      <c r="C31" s="5"/>
      <c r="D31" s="10">
        <v>2867.1</v>
      </c>
      <c r="E31" s="40">
        <f t="shared" si="1"/>
        <v>99.996512276785722</v>
      </c>
    </row>
    <row r="32" spans="1:6" x14ac:dyDescent="0.25">
      <c r="A32" s="39" t="s">
        <v>26</v>
      </c>
      <c r="B32" s="5">
        <v>4000</v>
      </c>
      <c r="C32" s="5"/>
      <c r="D32" s="10">
        <v>2120</v>
      </c>
      <c r="E32" s="40">
        <f t="shared" si="1"/>
        <v>53</v>
      </c>
    </row>
    <row r="33" spans="1:5" ht="45" x14ac:dyDescent="0.25">
      <c r="A33" s="39" t="s">
        <v>27</v>
      </c>
      <c r="B33" s="5">
        <v>150</v>
      </c>
      <c r="C33" s="5"/>
      <c r="D33" s="10">
        <v>150</v>
      </c>
      <c r="E33" s="40">
        <f t="shared" si="1"/>
        <v>100</v>
      </c>
    </row>
    <row r="34" spans="1:5" x14ac:dyDescent="0.25">
      <c r="A34" s="39" t="s">
        <v>28</v>
      </c>
      <c r="B34" s="5">
        <v>1135</v>
      </c>
      <c r="C34" s="5"/>
      <c r="D34" s="10">
        <v>594.4</v>
      </c>
      <c r="E34" s="40">
        <f t="shared" si="1"/>
        <v>52.370044052863427</v>
      </c>
    </row>
    <row r="35" spans="1:5" s="50" customFormat="1" ht="30" x14ac:dyDescent="0.25">
      <c r="A35" s="46" t="s">
        <v>29</v>
      </c>
      <c r="B35" s="47"/>
      <c r="C35" s="47"/>
      <c r="D35" s="58"/>
      <c r="E35" s="49"/>
    </row>
    <row r="36" spans="1:5" s="50" customFormat="1" ht="30" x14ac:dyDescent="0.25">
      <c r="A36" s="39" t="s">
        <v>69</v>
      </c>
      <c r="B36" s="47">
        <v>22372.2</v>
      </c>
      <c r="C36" s="47"/>
      <c r="D36" s="48">
        <v>22372.2</v>
      </c>
      <c r="E36" s="40">
        <f t="shared" si="1"/>
        <v>100</v>
      </c>
    </row>
    <row r="37" spans="1:5" ht="30" x14ac:dyDescent="0.25">
      <c r="A37" s="39" t="s">
        <v>30</v>
      </c>
      <c r="B37" s="5">
        <v>75651.899999999994</v>
      </c>
      <c r="C37" s="5"/>
      <c r="D37" s="1">
        <v>74846.600000000006</v>
      </c>
      <c r="E37" s="40">
        <f t="shared" ref="E37:E44" si="2">D37/B37*100</f>
        <v>98.935519134350898</v>
      </c>
    </row>
    <row r="38" spans="1:5" s="25" customFormat="1" ht="30" x14ac:dyDescent="0.25">
      <c r="A38" s="39" t="s">
        <v>80</v>
      </c>
      <c r="B38" s="5"/>
      <c r="C38" s="47"/>
      <c r="D38" s="12"/>
      <c r="E38" s="40"/>
    </row>
    <row r="39" spans="1:5" ht="25.9" customHeight="1" x14ac:dyDescent="0.25">
      <c r="A39" s="39" t="s">
        <v>31</v>
      </c>
      <c r="B39" s="5">
        <v>5473.7</v>
      </c>
      <c r="C39" s="5"/>
      <c r="D39" s="12">
        <v>2337.1</v>
      </c>
      <c r="E39" s="40">
        <f t="shared" si="2"/>
        <v>42.696896066645962</v>
      </c>
    </row>
    <row r="40" spans="1:5" s="25" customFormat="1" ht="25.9" customHeight="1" x14ac:dyDescent="0.25">
      <c r="A40" s="39" t="s">
        <v>74</v>
      </c>
      <c r="B40" s="14"/>
      <c r="C40" s="14"/>
      <c r="D40" s="12"/>
      <c r="E40" s="40"/>
    </row>
    <row r="41" spans="1:5" s="25" customFormat="1" ht="25.9" customHeight="1" x14ac:dyDescent="0.25">
      <c r="A41" s="39" t="s">
        <v>86</v>
      </c>
      <c r="B41" s="14">
        <v>130</v>
      </c>
      <c r="C41" s="14"/>
      <c r="D41" s="12">
        <v>130</v>
      </c>
      <c r="E41" s="40">
        <f t="shared" si="2"/>
        <v>100</v>
      </c>
    </row>
    <row r="42" spans="1:5" ht="30" x14ac:dyDescent="0.25">
      <c r="A42" s="39" t="s">
        <v>65</v>
      </c>
      <c r="B42" s="17">
        <v>30838.1</v>
      </c>
      <c r="C42" s="17"/>
      <c r="D42" s="1">
        <v>22652.1</v>
      </c>
      <c r="E42" s="40">
        <f t="shared" si="2"/>
        <v>73.454914537536354</v>
      </c>
    </row>
    <row r="43" spans="1:5" ht="30.75" thickBot="1" x14ac:dyDescent="0.3">
      <c r="A43" s="44" t="s">
        <v>35</v>
      </c>
      <c r="B43" s="12"/>
      <c r="C43" s="12"/>
      <c r="D43" s="12">
        <v>-3948.5</v>
      </c>
      <c r="E43" s="40"/>
    </row>
    <row r="44" spans="1:5" ht="15.75" thickBot="1" x14ac:dyDescent="0.3">
      <c r="A44" s="18" t="s">
        <v>32</v>
      </c>
      <c r="B44" s="19">
        <f>SUM(B5:B43)</f>
        <v>404325.50000000006</v>
      </c>
      <c r="C44" s="19">
        <f>SUM(C5:C43)</f>
        <v>0</v>
      </c>
      <c r="D44" s="19">
        <f>SUM(D5:D43)</f>
        <v>348732.712</v>
      </c>
      <c r="E44" s="40">
        <f t="shared" si="2"/>
        <v>86.25048679838396</v>
      </c>
    </row>
    <row r="45" spans="1:5" x14ac:dyDescent="0.25">
      <c r="A45" s="3"/>
      <c r="B45" s="34"/>
      <c r="C45" s="34"/>
      <c r="D45" s="34"/>
    </row>
    <row r="46" spans="1:5" x14ac:dyDescent="0.25">
      <c r="A46" s="7"/>
      <c r="B46" s="8"/>
      <c r="C46" s="34"/>
      <c r="D46" s="34"/>
    </row>
    <row r="47" spans="1:5" x14ac:dyDescent="0.25">
      <c r="A47" s="7"/>
      <c r="B47" s="8"/>
      <c r="C47" s="8"/>
      <c r="D47" s="8"/>
    </row>
    <row r="48" spans="1:5" x14ac:dyDescent="0.25">
      <c r="A48" s="7"/>
      <c r="B48" s="8"/>
      <c r="C48" s="8"/>
    </row>
    <row r="49" spans="1:3" x14ac:dyDescent="0.25">
      <c r="A49" s="7"/>
      <c r="B49" s="8"/>
      <c r="C49" s="8"/>
    </row>
    <row r="50" spans="1:3" x14ac:dyDescent="0.25">
      <c r="A50" s="7"/>
      <c r="B50" s="8"/>
      <c r="C50" s="8"/>
    </row>
    <row r="51" spans="1:3" x14ac:dyDescent="0.25">
      <c r="A51" s="7"/>
      <c r="B51" s="8"/>
      <c r="C51" s="8"/>
    </row>
    <row r="52" spans="1:3" x14ac:dyDescent="0.25">
      <c r="A52" s="3"/>
      <c r="B52" s="3"/>
      <c r="C52" s="3"/>
    </row>
    <row r="101" spans="1:3" x14ac:dyDescent="0.25">
      <c r="A101" s="4"/>
      <c r="B101" s="5"/>
      <c r="C101" s="5"/>
    </row>
    <row r="102" spans="1:3" x14ac:dyDescent="0.25">
      <c r="A102" s="4"/>
      <c r="B102" s="5"/>
      <c r="C102" s="5"/>
    </row>
    <row r="103" spans="1:3" x14ac:dyDescent="0.25">
      <c r="A103" s="4" t="s">
        <v>32</v>
      </c>
      <c r="B103" s="5">
        <v>172292700</v>
      </c>
      <c r="C103" s="5">
        <v>172292700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user16</cp:lastModifiedBy>
  <cp:lastPrinted>2023-03-10T06:59:58Z</cp:lastPrinted>
  <dcterms:created xsi:type="dcterms:W3CDTF">2017-07-26T10:53:49Z</dcterms:created>
  <dcterms:modified xsi:type="dcterms:W3CDTF">2023-03-10T07:05:34Z</dcterms:modified>
</cp:coreProperties>
</file>