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6\Desktop\Dropbox\New folder (3)\2022avaganu niste\3\"/>
    </mc:Choice>
  </mc:AlternateContent>
  <bookViews>
    <workbookView xWindow="0" yWindow="0" windowWidth="23040" windowHeight="8610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3" l="1"/>
  <c r="I44" i="3"/>
  <c r="H44" i="3"/>
  <c r="I43" i="3"/>
  <c r="H43" i="3"/>
  <c r="I42" i="3"/>
  <c r="H42" i="3"/>
  <c r="J42" i="3" s="1"/>
  <c r="I41" i="3"/>
  <c r="H41" i="3"/>
  <c r="I40" i="3"/>
  <c r="J40" i="3" s="1"/>
  <c r="H40" i="3"/>
  <c r="I39" i="3"/>
  <c r="J39" i="3" s="1"/>
  <c r="H39" i="3"/>
  <c r="I38" i="3"/>
  <c r="H38" i="3"/>
  <c r="I37" i="3"/>
  <c r="J37" i="3" s="1"/>
  <c r="H37" i="3"/>
  <c r="I36" i="3"/>
  <c r="H36" i="3"/>
  <c r="J36" i="3" s="1"/>
  <c r="I35" i="3"/>
  <c r="H35" i="3"/>
  <c r="I34" i="3"/>
  <c r="H34" i="3"/>
  <c r="J34" i="3" s="1"/>
  <c r="I33" i="3"/>
  <c r="H33" i="3"/>
  <c r="I32" i="3"/>
  <c r="J32" i="3" s="1"/>
  <c r="H32" i="3"/>
  <c r="I31" i="3"/>
  <c r="J31" i="3" s="1"/>
  <c r="H31" i="3"/>
  <c r="I30" i="3"/>
  <c r="H30" i="3"/>
  <c r="I29" i="3"/>
  <c r="J29" i="3" s="1"/>
  <c r="H29" i="3"/>
  <c r="J28" i="3"/>
  <c r="I28" i="3"/>
  <c r="H28" i="3"/>
  <c r="I27" i="3"/>
  <c r="H27" i="3"/>
  <c r="I26" i="3"/>
  <c r="H26" i="3"/>
  <c r="J26" i="3" s="1"/>
  <c r="I25" i="3"/>
  <c r="H25" i="3"/>
  <c r="I24" i="3"/>
  <c r="J24" i="3" s="1"/>
  <c r="H24" i="3"/>
  <c r="I23" i="3"/>
  <c r="J23" i="3" s="1"/>
  <c r="H23" i="3"/>
  <c r="I22" i="3"/>
  <c r="H22" i="3"/>
  <c r="I21" i="3"/>
  <c r="J21" i="3" s="1"/>
  <c r="H21" i="3"/>
  <c r="I20" i="3"/>
  <c r="H20" i="3"/>
  <c r="J20" i="3" s="1"/>
  <c r="I19" i="3"/>
  <c r="H19" i="3"/>
  <c r="I18" i="3"/>
  <c r="H18" i="3"/>
  <c r="J18" i="3" s="1"/>
  <c r="I17" i="3"/>
  <c r="J17" i="3" s="1"/>
  <c r="H17" i="3"/>
  <c r="I16" i="3"/>
  <c r="J16" i="3" s="1"/>
  <c r="H16" i="3"/>
  <c r="I15" i="3"/>
  <c r="J15" i="3" s="1"/>
  <c r="H15" i="3"/>
  <c r="I14" i="3"/>
  <c r="H14" i="3"/>
  <c r="I13" i="3"/>
  <c r="J13" i="3" s="1"/>
  <c r="H13" i="3"/>
  <c r="J12" i="3"/>
  <c r="I12" i="3"/>
  <c r="H12" i="3"/>
  <c r="I11" i="3"/>
  <c r="H11" i="3"/>
  <c r="I10" i="3"/>
  <c r="H10" i="3"/>
  <c r="J10" i="3" s="1"/>
  <c r="I9" i="3"/>
  <c r="H9" i="3"/>
  <c r="I8" i="3"/>
  <c r="J8" i="3" s="1"/>
  <c r="H8" i="3"/>
  <c r="I7" i="3"/>
  <c r="J7" i="3" s="1"/>
  <c r="H7" i="3"/>
  <c r="I6" i="3"/>
  <c r="H6" i="3"/>
  <c r="J5" i="3"/>
  <c r="I5" i="3"/>
  <c r="H5" i="3"/>
  <c r="G17" i="3"/>
  <c r="G15" i="3"/>
  <c r="G14" i="3"/>
  <c r="G13" i="3"/>
  <c r="G12" i="3"/>
  <c r="G10" i="3"/>
  <c r="G9" i="3"/>
  <c r="G7" i="3"/>
  <c r="G6" i="3"/>
  <c r="G5" i="3"/>
  <c r="G20" i="3"/>
  <c r="G19" i="3"/>
  <c r="G23" i="3"/>
  <c r="G22" i="3"/>
  <c r="G21" i="3"/>
  <c r="G28" i="3"/>
  <c r="G27" i="3"/>
  <c r="G26" i="3"/>
  <c r="G25" i="3"/>
  <c r="G24" i="3"/>
  <c r="G31" i="3"/>
  <c r="G34" i="3"/>
  <c r="G33" i="3"/>
  <c r="G38" i="3"/>
  <c r="G37" i="3"/>
  <c r="G41" i="3"/>
  <c r="G40" i="3"/>
  <c r="G43" i="3"/>
  <c r="F45" i="3"/>
  <c r="I45" i="3" s="1"/>
  <c r="E45" i="3"/>
  <c r="H45" i="3" s="1"/>
  <c r="I31" i="2"/>
  <c r="H31" i="2"/>
  <c r="I30" i="2"/>
  <c r="J30" i="2" s="1"/>
  <c r="H30" i="2"/>
  <c r="I29" i="2"/>
  <c r="H29" i="2"/>
  <c r="I28" i="2"/>
  <c r="H28" i="2"/>
  <c r="I27" i="2"/>
  <c r="H27" i="2"/>
  <c r="I26" i="2"/>
  <c r="J26" i="2" s="1"/>
  <c r="H26" i="2"/>
  <c r="I25" i="2"/>
  <c r="H25" i="2"/>
  <c r="I24" i="2"/>
  <c r="J24" i="2" s="1"/>
  <c r="H24" i="2"/>
  <c r="I23" i="2"/>
  <c r="H23" i="2"/>
  <c r="I22" i="2"/>
  <c r="H22" i="2"/>
  <c r="I21" i="2"/>
  <c r="H21" i="2"/>
  <c r="I20" i="2"/>
  <c r="H20" i="2"/>
  <c r="I19" i="2"/>
  <c r="H19" i="2"/>
  <c r="I18" i="2"/>
  <c r="J18" i="2" s="1"/>
  <c r="H18" i="2"/>
  <c r="I17" i="2"/>
  <c r="H17" i="2"/>
  <c r="I16" i="2"/>
  <c r="H16" i="2"/>
  <c r="I15" i="2"/>
  <c r="H15" i="2"/>
  <c r="J15" i="2" s="1"/>
  <c r="I14" i="2"/>
  <c r="H14" i="2"/>
  <c r="I13" i="2"/>
  <c r="H13" i="2"/>
  <c r="I12" i="2"/>
  <c r="H12" i="2"/>
  <c r="I11" i="2"/>
  <c r="H11" i="2"/>
  <c r="I10" i="2"/>
  <c r="J10" i="2" s="1"/>
  <c r="H10" i="2"/>
  <c r="I9" i="2"/>
  <c r="H9" i="2"/>
  <c r="I8" i="2"/>
  <c r="H8" i="2"/>
  <c r="I7" i="2"/>
  <c r="H7" i="2"/>
  <c r="I6" i="2"/>
  <c r="H6" i="2"/>
  <c r="I5" i="2"/>
  <c r="H5" i="2"/>
  <c r="J27" i="2"/>
  <c r="J23" i="2"/>
  <c r="J19" i="2"/>
  <c r="J29" i="2"/>
  <c r="J25" i="2"/>
  <c r="J21" i="2"/>
  <c r="J17" i="2"/>
  <c r="J5" i="2"/>
  <c r="J13" i="2"/>
  <c r="J12" i="2"/>
  <c r="J11" i="2"/>
  <c r="J9" i="2"/>
  <c r="J7" i="2"/>
  <c r="G7" i="2"/>
  <c r="G6" i="2"/>
  <c r="G5" i="2"/>
  <c r="F32" i="2"/>
  <c r="E32" i="2"/>
  <c r="G31" i="2"/>
  <c r="G30" i="2"/>
  <c r="G24" i="2"/>
  <c r="G16" i="2"/>
  <c r="G15" i="2"/>
  <c r="I27" i="1"/>
  <c r="J27" i="1" s="1"/>
  <c r="H27" i="1"/>
  <c r="I26" i="1"/>
  <c r="J26" i="1" s="1"/>
  <c r="H26" i="1"/>
  <c r="I25" i="1"/>
  <c r="J25" i="1" s="1"/>
  <c r="H25" i="1"/>
  <c r="I24" i="1"/>
  <c r="J24" i="1" s="1"/>
  <c r="H24" i="1"/>
  <c r="I23" i="1"/>
  <c r="H23" i="1"/>
  <c r="J23" i="1" s="1"/>
  <c r="I22" i="1"/>
  <c r="H22" i="1"/>
  <c r="I21" i="1"/>
  <c r="H21" i="1"/>
  <c r="I20" i="1"/>
  <c r="J20" i="1" s="1"/>
  <c r="H20" i="1"/>
  <c r="I19" i="1"/>
  <c r="J19" i="1" s="1"/>
  <c r="H19" i="1"/>
  <c r="I18" i="1"/>
  <c r="J18" i="1" s="1"/>
  <c r="H18" i="1"/>
  <c r="I17" i="1"/>
  <c r="J17" i="1" s="1"/>
  <c r="H17" i="1"/>
  <c r="I16" i="1"/>
  <c r="J16" i="1" s="1"/>
  <c r="H16" i="1"/>
  <c r="J15" i="1"/>
  <c r="I15" i="1"/>
  <c r="H15" i="1"/>
  <c r="I14" i="1"/>
  <c r="H14" i="1"/>
  <c r="I13" i="1"/>
  <c r="H13" i="1"/>
  <c r="I12" i="1"/>
  <c r="H12" i="1"/>
  <c r="I11" i="1"/>
  <c r="H11" i="1"/>
  <c r="J11" i="1" s="1"/>
  <c r="I10" i="1"/>
  <c r="H10" i="1"/>
  <c r="I9" i="1"/>
  <c r="H9" i="1"/>
  <c r="I8" i="1"/>
  <c r="H8" i="1"/>
  <c r="I7" i="1"/>
  <c r="H7" i="1"/>
  <c r="I6" i="1"/>
  <c r="H6" i="1"/>
  <c r="I5" i="1"/>
  <c r="H5" i="1"/>
  <c r="J5" i="1" s="1"/>
  <c r="G27" i="1"/>
  <c r="G24" i="1"/>
  <c r="G20" i="1"/>
  <c r="G19" i="1"/>
  <c r="G18" i="1"/>
  <c r="G9" i="1"/>
  <c r="G8" i="1"/>
  <c r="G7" i="1"/>
  <c r="G5" i="1"/>
  <c r="F28" i="1"/>
  <c r="E28" i="1"/>
  <c r="D44" i="3"/>
  <c r="D43" i="3"/>
  <c r="D42" i="3"/>
  <c r="D41" i="3"/>
  <c r="D40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8" i="3"/>
  <c r="D17" i="3"/>
  <c r="D16" i="3"/>
  <c r="D15" i="3"/>
  <c r="D12" i="3"/>
  <c r="D11" i="3"/>
  <c r="D10" i="3"/>
  <c r="D9" i="3"/>
  <c r="D8" i="3"/>
  <c r="D7" i="3"/>
  <c r="D6" i="3"/>
  <c r="D5" i="3"/>
  <c r="C45" i="3"/>
  <c r="D23" i="2"/>
  <c r="J6" i="2" l="1"/>
  <c r="J16" i="2"/>
  <c r="J7" i="1"/>
  <c r="G28" i="1"/>
  <c r="J8" i="1"/>
  <c r="J10" i="1"/>
  <c r="J12" i="1"/>
  <c r="J14" i="1"/>
  <c r="J21" i="1"/>
  <c r="J9" i="1"/>
  <c r="J13" i="1"/>
  <c r="J22" i="1"/>
  <c r="J8" i="2"/>
  <c r="J14" i="2"/>
  <c r="J20" i="2"/>
  <c r="J22" i="2"/>
  <c r="J45" i="3"/>
  <c r="G45" i="3"/>
  <c r="J6" i="3"/>
  <c r="J9" i="3"/>
  <c r="J11" i="3"/>
  <c r="J22" i="3"/>
  <c r="J25" i="3"/>
  <c r="J27" i="3"/>
  <c r="J38" i="3"/>
  <c r="J41" i="3"/>
  <c r="J43" i="3"/>
  <c r="J14" i="3"/>
  <c r="J19" i="3"/>
  <c r="J30" i="3"/>
  <c r="J33" i="3"/>
  <c r="J35" i="3"/>
  <c r="J28" i="2"/>
  <c r="G32" i="2"/>
  <c r="J31" i="2"/>
  <c r="D30" i="2"/>
  <c r="D29" i="2"/>
  <c r="D28" i="2"/>
  <c r="D27" i="2"/>
  <c r="D26" i="2"/>
  <c r="D25" i="2"/>
  <c r="D24" i="2"/>
  <c r="D22" i="2"/>
  <c r="D21" i="2"/>
  <c r="D20" i="2"/>
  <c r="D19" i="2"/>
  <c r="D18" i="2"/>
  <c r="D17" i="2"/>
  <c r="D16" i="2"/>
  <c r="D14" i="2"/>
  <c r="D12" i="2"/>
  <c r="D11" i="2"/>
  <c r="D9" i="2"/>
  <c r="D8" i="2"/>
  <c r="D7" i="2"/>
  <c r="D6" i="2"/>
  <c r="D5" i="2"/>
  <c r="D26" i="1"/>
  <c r="D19" i="1"/>
  <c r="D27" i="1" l="1"/>
  <c r="D25" i="1"/>
  <c r="D24" i="1"/>
  <c r="D23" i="1"/>
  <c r="D22" i="1"/>
  <c r="D21" i="1"/>
  <c r="D20" i="1"/>
  <c r="D18" i="1"/>
  <c r="D17" i="1"/>
  <c r="D16" i="1"/>
  <c r="D15" i="1"/>
  <c r="D14" i="1"/>
  <c r="D13" i="1"/>
  <c r="D12" i="1"/>
  <c r="D11" i="1"/>
  <c r="D10" i="1"/>
  <c r="D9" i="1"/>
  <c r="D8" i="1"/>
  <c r="B28" i="1" l="1"/>
  <c r="H28" i="1" s="1"/>
  <c r="C28" i="1" l="1"/>
  <c r="I28" i="1" s="1"/>
  <c r="J28" i="1" l="1"/>
  <c r="D28" i="1"/>
  <c r="C32" i="2" l="1"/>
  <c r="I32" i="2" l="1"/>
  <c r="B32" i="2"/>
  <c r="D32" i="2" l="1"/>
  <c r="H32" i="2"/>
  <c r="B45" i="3"/>
  <c r="J32" i="2" l="1"/>
  <c r="D45" i="3"/>
</calcChain>
</file>

<file path=xl/sharedStrings.xml><?xml version="1.0" encoding="utf-8"?>
<sst xmlns="http://schemas.openxmlformats.org/spreadsheetml/2006/main" count="132" uniqueCount="98">
  <si>
    <t>ԳՈՒՅՔԱՀԱՐԿ ՇԵՆՔԵՐ-ՇԻՆ. ՀԱՄԱՐ ԻՐԱՎԱԲ.ԱՆՁ.</t>
  </si>
  <si>
    <t>ՀՈՂԻ ՀԱՐԿ</t>
  </si>
  <si>
    <t>ԳՈՒՅՔԱՀԱՐԿ ՓՈԽԱԴՐԱՄԻՋ. ՀԱՄԱՐ (ՖԻԶ.ԱՆՁ.)</t>
  </si>
  <si>
    <t>ՊԵՏԱԿԱՆ ՏՈՒՐՔ ՔԿԱԳ-ԻՑ</t>
  </si>
  <si>
    <t>ՊԵՏ.Բ-ԻՑ ՖԻՆ. ՀԱՄԱՀԱՐԹ. ՍԿԶԲ-ՔՈՎ ՏՐԱՄԱԴՐՎ. ԴՈՏԱՑ-ՆԵՐ</t>
  </si>
  <si>
    <t>ՊԱՏՎԻ*ԱԿՎԱԾ ԼԻԱԶՈՐՈՒԹՅՈՒՆՆԵՐ ՔԿԱԳ ՀԱՄԱՐ</t>
  </si>
  <si>
    <t>Ծախսատեսակը</t>
  </si>
  <si>
    <t>(4111) - ԱՇԽԱՏՈՂՆԵՐԻ ԱՇԽԱՏԱՎԱՐՁԵՐ ԵՎ  ՀԱՎԵԼԱՎՃԱՐՆԵՐ</t>
  </si>
  <si>
    <t>(4212) - ԷՆԵՐԳԵՏԻԿ ԾԱՌԱՅՈՒԹՅՈՒՆՆԵՐ</t>
  </si>
  <si>
    <t>(4213) - ԿՈՄՈՒՆԱԼ ԾԱՌԱՅՈՒԹՅՈՒՆՆԵՐ</t>
  </si>
  <si>
    <t>(4214) - ԿԱՊԻ ԾԱՌԱՅՈՒԹՅՈՒՆՆԵՐ</t>
  </si>
  <si>
    <t>(4215) - ԱՊԱՀՈՎԱԳՐԱԿԱՆ ԾԱԽՍԵՐ</t>
  </si>
  <si>
    <t>(4221) - ՆԵՐՔԻՆ ԳՈՐԾՈՒՂՈՒՄՆԵՐ</t>
  </si>
  <si>
    <t>(4232) - ՀԱՄԱԿԱՐԳՉԱՅԻՆ ԾԱՌԱՅՈՒԹՅՈՒՆՆԵՐ</t>
  </si>
  <si>
    <t>(4234) - ՏԵՂԱԿԱՏՎԱԿԱՆ ԾԱՌԱՅՈՒԹՅՈՒՆՆԵՐ</t>
  </si>
  <si>
    <t>(4241) - ՄԱՍՆԱԳԻՏԱԿԱՆ ԾԱՌԱՅՈՒԹՅՈՒՆՆԵՐ</t>
  </si>
  <si>
    <t>(4251) - ՇԵՆՔԵՐԻ ԵՎ ԿԱՌՈՒՅՑՆԵՐԻ ԸՆԹԱՑԻԿ ՆՈՐՈԳՈՒՄ ԵՎ ՊԱՀՊԱՆՈՒՄ</t>
  </si>
  <si>
    <t>(4252) - ՄԵՔԵՆԱՆԵՐԻ ԵՎ ՍԱՐՔԱՎՈՐՈՒՄՆԵՐԻ ԸՆԹԱՑԻԿ ՆՈՐՈԳՈՒՄ ԵՎ ՊԱՀՊԱՆՈՒՄ</t>
  </si>
  <si>
    <t>(4261) - ԳՐԱՍԵՆՅԱԿԱՅԻՆ ՆՅՈՒԹԵՐ ԵՎ ՀԱԳՈՒՍՏ</t>
  </si>
  <si>
    <t>(4264) - ՏՐԱՆՍՊՈՐՏԱՅԻՆ ՆՅՈՒԹԵՐ</t>
  </si>
  <si>
    <t>(4267) - ԿԵՆՑԱՂԱՅԻՆ ԵՎ ՀԱՆՐԱՅԻՆ ՍՆՆԴԻ ՆՅՈՒԹԵՐ</t>
  </si>
  <si>
    <t>(4269) - ՀԱՏՈՒԿ ՆՊԱՏԱԿԱՅԻՆ ԱՅԼ ՆՅՈՒԹԵՐ</t>
  </si>
  <si>
    <t>(4511) - ՍՈՒԲՍԻԴԻԱՆԵՐ ՈՉ ՖԻՆԱՆՍԱԿԱՆ ՊԵՏԱԿԱՆ (ՀԱՄԱՅՆՔԱՅԻՆ) ԿԱԶՄԱԿԵՐՊՈՒԹՅՈՒՆՆԵՐԻՆ</t>
  </si>
  <si>
    <t>(4639) - ԱՅԼ</t>
  </si>
  <si>
    <t>(4729) - ԱՅԼ ՆՊԱՍՏՆԵՐ ԲՅՈՒՋԵԻՑ</t>
  </si>
  <si>
    <t>(4819) - ՆՎԻՐԱՏՎՈՒԹՅՈՒՆՆԵՐ ԱՅԼ ՇԱՀՈՒՅԹ ՉՀԵՏԱՊՆԴՈՂ ԿԱԶՄԱԿԵՐՊՈՒԹՅՈՒՆՆԵՐԻՆ</t>
  </si>
  <si>
    <t>(4823) - ՊԱՐՏԱԴԻՐ ՎՃԱՐՆԵՐ</t>
  </si>
  <si>
    <t>(4891) - ՊԱՀՈՒՍՏԱՅԻՆ ՄԻՋՈՑՆԵՐ (ՎԱՐՉ. ԲՅ.)</t>
  </si>
  <si>
    <t>(5113) - ՇԵՆՔԵՐԻ ԵՎ ՇԻՆՈՒԹՅՈՒՆՆԵՐԻ ԿԱՊԻՏԱԼ ՎԵՐԱՆՈՐՈԳՈՒՄ</t>
  </si>
  <si>
    <t>(5122) - ՎԱՐՉԱԿԱՆ ՍԱՐՔԱՎՈՐՈՒՄՆԵՐ</t>
  </si>
  <si>
    <t>ԸՆԴԱՄԵՆԸ `</t>
  </si>
  <si>
    <t>Փաստացին աճողական տեսքով (հազ.դրամ)</t>
  </si>
  <si>
    <t>(8131) - ՀԻՄՆԱԿԱՆ ՄԻՋՈՑՆԵՐԻ ԻՐԱՑՈՒՄԻՑ ՄՈՒՏՔԵՐ</t>
  </si>
  <si>
    <t>(4233) - ՄԱՍՆԱԳԻՏԱԿԱՆ ԶԱՐԳԱՑՄԱՆ ԾԱՌԱՅՈՒԹՅՈՒՆՆԵՐ</t>
  </si>
  <si>
    <t>(4239) -ԸՆԴՀԱՆՈՒՐ ԲՆՈՒՅԹԻ ԱՅԼ  ԾԱՌԱՅՈՒԹՅՈՒՆՆԵՐ</t>
  </si>
  <si>
    <t xml:space="preserve">1,1,1  úñ»Ýë¹Çñ ¨ ·áñÍ³¹Çñ Ù³ñÙÇÝÝ»ñ,å»ï³Ï³Ý Ï³é³í³ñáõÙ </t>
  </si>
  <si>
    <t>1,3,3,    ÀÝ¹Ñ³Ýáõñ µÝáõÛÃÇ ³ÛÉ Í³é³ÛáõÃÛáõÝÝ»ñ</t>
  </si>
  <si>
    <t>4,2,1,  Գյուղատնտեսություն</t>
  </si>
  <si>
    <t>4,5,1, Ճանապարհային տրանսպորտ</t>
  </si>
  <si>
    <t>Տնտեսական հարաբերություններ այլ դասերին չպատկանող</t>
  </si>
  <si>
    <t>5,1,1 Աղբահանում</t>
  </si>
  <si>
    <t>6,3,1, Ջրամատակարարում</t>
  </si>
  <si>
    <t>6,4,1, Փողոցների լուսավորում</t>
  </si>
  <si>
    <t>6,6,1, Բնակարանային շինարարություն և կոմունալ ծառայություններ</t>
  </si>
  <si>
    <t>8,1,1, Հանգիստ և  սպորտ</t>
  </si>
  <si>
    <t>8,2,1, Գրադարաններ</t>
  </si>
  <si>
    <t>8,2,4, Այլ մշակութային կազմակերպություններ</t>
  </si>
  <si>
    <t>9,1,1, Նախադպրոցական կրթություն</t>
  </si>
  <si>
    <t>10,7,1 Սոցիալական հատուկ արտոնություններ</t>
  </si>
  <si>
    <t>11,1,2 Պահուստային ֆոնդ</t>
  </si>
  <si>
    <t>Շախսերի կատարողականն ըստ տնտեսագիտական դասակարգման</t>
  </si>
  <si>
    <t>(4237) - ՆԵՐԿԱՅԱՑՈՒՑՉԱԿԱՆ ԾԱԽՍԵՐ</t>
  </si>
  <si>
    <t>9,2,1, Հիմնական ընդհանուր կրթություն</t>
  </si>
  <si>
    <t>8,6,1, Հանգիստ, մշակույթ, կրոն /այլ դասերին չպատկանող/</t>
  </si>
  <si>
    <t>9,5,1, Արտադպրոցական դաստիարակություն</t>
  </si>
  <si>
    <t>(4235) ԿԱՌԱՎԱՐՉԱԿԱՆ ԾԱՌԱՅՈՒԹՅՈՒՆՆԵՐ</t>
  </si>
  <si>
    <t>ՕՐԵՆՔՈՎ ՍԱՀՄԱՆՎԱԾ ԴԵՊՔԵՐՈՒՄ ՀԱՄԱՅՆՔԱՅԻՆ ՀԻՄՆԱՐԿՆԵՐԻ ԿՈՂՄԻՑ ԱՌԱՆՑ ՏԵՂԱԿԱՆ ՏՈՒՐՔԻ ԳԱՆՁՄԱՆ ՄԱՏՈՒՑՎՈՂ ԾԱՌԱՅՈՒԹՅՈՒՆՆԵՐԻՑ ՄՈՒՏՔԵՐ</t>
  </si>
  <si>
    <t>ՏԵՂԱԿԱՆ ՏՈՒՐՔԵՐ</t>
  </si>
  <si>
    <t>ԳՈՒՅՔԻ ՎԱՐՁԱԿԱԼՈՒԹՅՈՒՆԻՑ ԵԿԱՄՈՒՏՆԵՐ</t>
  </si>
  <si>
    <t>ՏԵՂԱԿԱՆ ՎՃԱՐՆԵՐ</t>
  </si>
  <si>
    <t>10,2,1, Ծերություն</t>
  </si>
  <si>
    <t>4112-ՊԱՐԳևԱՏՐՈՒՄՆԵՐ</t>
  </si>
  <si>
    <t>(5134) - ՆԱԽԱԳԾԱՀԵՏԱԶՈՏԱԿԱՆ ԾԱԽՍԵՐ</t>
  </si>
  <si>
    <t>4,3,6, Ոչ էլեկտրական էներգիա</t>
  </si>
  <si>
    <t>(4657) - ԱՅԼ  ԿԱՊԻՏԱԼ ԴՐԱՄԱԱՇՆՈՐՀՆԵՐ</t>
  </si>
  <si>
    <t>(5112) - ՇԵՆՔԵՐԻ ԵՎ ՇԻՆՈՒԹՅՈՒՆՆԵՐԻ ԿԱՌՈՒՑՈՒՄ</t>
  </si>
  <si>
    <t>(4216) - ԳՈՒՅՔԻ ԵՎ ՍԱՐՔԱՎՈՐՈՒՄՆԵՐԻ ՎԱՐՁԱԿԱԼՈՒԹՅՈՒՆ</t>
  </si>
  <si>
    <t>ՖԻԶ. ԱՆՁ. ԵՎ ԿԱԶՄԱԿԵՐՊ. ՆՎԻՐԱԲԵՐՈՒԹՅՈՒՆԻՑ ՀԱՄԱՅՆՔԻ ԲՅՈՒՋԵ ՍՏԱՑՎԱԾ ՄՈՒՏՔԵՐ</t>
  </si>
  <si>
    <t>ԱՅԼ ԵԿԱՄՈՒՏՆԵՐ</t>
  </si>
  <si>
    <t>3.2.1. Փրկարար ծառայություն</t>
  </si>
  <si>
    <t>(5129) - ԱՅԼ ՄԵՔԵՆԱՆԵՐ ԵՎ ՍԱՐՔԱՎՈՐՈՒՄՆԵՐ</t>
  </si>
  <si>
    <t xml:space="preserve">1,6,1,  ÀÝ¹Ñ³Ýáõñ µÝáõÛÃÇ Ñ³Ýñ³ÛÇÝ Í³é³ÛáõÃÛáõÝÝ»ñ (³ÛÉ ¹³ë»ñÇÝ ãå³ïÏ³ÝáÕ) </t>
  </si>
  <si>
    <t>Համայնքի բյուջե մուտքագրվող անշարժ գույքի հարկ</t>
  </si>
  <si>
    <t>10.4.1 Ընտանիքի անդամներ և զավակներ</t>
  </si>
  <si>
    <t>4.7.3. Զբոսաշրջություն</t>
  </si>
  <si>
    <t>7.3.1. Ընդհանուր բնույթի հիվանդանոցային ծառայություններ</t>
  </si>
  <si>
    <t>(4655) - ԿԱՊԻՏԱԼ ԴՐԱՄԱՇՆՈՐՀՆԵՐ ՊԵՏԱԿԱՆ ԵՎ ՀԱՄԱՅՆՔԱՅԻՆ ՈՉ ԱՌևՏՐԱՅԻՆ ԿԱԶՄԱԿԵՐՊՈՒԹՅՈՒՆՆԵՐԻՆ</t>
  </si>
  <si>
    <t>2021թ-ի ընդունված բյուջե  (հազ.դրամ)</t>
  </si>
  <si>
    <t xml:space="preserve">    2021 թ-ի  բյուջեի   ծախսերի կատարողականն  ըստ գործառական դասաակարգման</t>
  </si>
  <si>
    <t>Ը Ն Դ Ա Մ Ե Ն Ը</t>
  </si>
  <si>
    <t>ՊԵՏ. ԲՅՈՒՋԵԻՑ ԿԱՊԻՏԱԼ ԾԱԽՍԵՐԻ ՖԻՆԱՆՍԱՎՈՐՄԱՆ ՆՊԱՏԱԿԱՅԻՆ ՀԱՏԿԱՑՈՒՄՆԵՐ</t>
  </si>
  <si>
    <t>ԿԱՊԻՏԱԼ ՈՉ ՊԱՇՏՈՆԱԿԱՆ ԴՐԱՄԱՇՆՈՐՀՆԵՐ</t>
  </si>
  <si>
    <t>8,2,5,Արվեստ</t>
  </si>
  <si>
    <t xml:space="preserve">2021 թ-ի </t>
  </si>
  <si>
    <t>6.2.1</t>
  </si>
  <si>
    <t>(4229) -ԱՅԼ  ՏՐԱՆՍՊՈՐՏԱՅԻՆ ՆՅՈՒԹԵՐ</t>
  </si>
  <si>
    <t>(4231) ՎԱՐՉԱԿԱՆ ԾԱՌԱՅՈՒԹՅՈՒՆՆԵՐ</t>
  </si>
  <si>
    <t>(4236) - ԿԵՆՑԱՂԱՅԻՆ ԵՎ ՀԱՆՐԱՅԻՆ ՍՆՆԴԻ ԾԱՌԱՅՈՒԹՅՈՒՆՆԵՐ</t>
  </si>
  <si>
    <t>(4726) - ՀՈՒՂԱՐԿԱՎՈՐՈՒԹՅԱՆ ՆՊԱՍՏՆԵՐ ԲՅՈՒՋԵԻՑ</t>
  </si>
  <si>
    <t>(4861) - ԱՅԼ ԾԱԽՍԵՐ</t>
  </si>
  <si>
    <t>Ամասիա</t>
  </si>
  <si>
    <t>Արփի</t>
  </si>
  <si>
    <t>Ընդամենը</t>
  </si>
  <si>
    <t>Կատարողականը  պլանի նկատմամբ (%)</t>
  </si>
  <si>
    <t>Հայաստանի Հանրապետության Շիրակի մարզի Ամասիա համայնքի 2021 թվականի բյուջեի  եկամուտների   կատարողականը</t>
  </si>
  <si>
    <t>Հայաստանի Հանրապետության Շիարկի մարզի Ամասիա համայնքի ղեկավար՝                                  Ջ. Հարությունյան</t>
  </si>
  <si>
    <t>Հավելված N2                                                   Հայաստանի Հանրապետության Շիրակի մարզի Ամասիա համայնքի ավագանու 2022 թվականի մարտի 22-ի թիվ 23-Ա որոշման</t>
  </si>
  <si>
    <t>Հավելված N1                                                    Հայաստանի Հանրապետության Շիրակի մարզի Ամասիա համայնքի ավագանու 2022 թվականի մարտի 22-ի թիվ 23-Ա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</si>
</sst>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10409]0.00"/>
    <numFmt numFmtId="166" formatCode="[$-10409]0.0"/>
  </numFmts>
  <fonts count="17" x14ac:knownFonts="1">
    <font>
      <sz val="11"/>
      <color theme="1"/>
      <name val="Calibri"/>
      <family val="2"/>
      <charset val="204"/>
      <scheme val="minor"/>
    </font>
    <font>
      <b/>
      <sz val="11.95"/>
      <color indexed="8"/>
      <name val="Sylfaen"/>
      <family val="1"/>
      <charset val="204"/>
    </font>
    <font>
      <b/>
      <sz val="10"/>
      <color indexed="8"/>
      <name val="Sylfaen"/>
      <family val="1"/>
      <charset val="204"/>
    </font>
    <font>
      <sz val="10"/>
      <name val="Arial"/>
      <family val="2"/>
      <charset val="204"/>
    </font>
    <font>
      <sz val="10"/>
      <color indexed="8"/>
      <name val="Sylfaen"/>
      <family val="1"/>
      <charset val="204"/>
    </font>
    <font>
      <b/>
      <sz val="10"/>
      <name val="Arial"/>
      <family val="2"/>
      <charset val="204"/>
    </font>
    <font>
      <b/>
      <sz val="9"/>
      <color indexed="8"/>
      <name val="Sylfaen"/>
      <family val="1"/>
      <charset val="204"/>
    </font>
    <font>
      <sz val="9"/>
      <name val="Arial LatArm"/>
      <family val="2"/>
    </font>
    <font>
      <sz val="9"/>
      <color theme="1"/>
      <name val="Calibri"/>
      <family val="2"/>
      <charset val="204"/>
      <scheme val="minor"/>
    </font>
    <font>
      <sz val="9"/>
      <color indexed="8"/>
      <name val="Sylfaen"/>
      <family val="1"/>
      <charset val="204"/>
    </font>
    <font>
      <sz val="9"/>
      <name val="Arial"/>
      <family val="2"/>
      <charset val="204"/>
    </font>
    <font>
      <sz val="11"/>
      <color theme="1"/>
      <name val="Arial LatArm"/>
      <family val="2"/>
    </font>
    <font>
      <b/>
      <sz val="10"/>
      <color indexed="8"/>
      <name val="Arial LatArm"/>
      <family val="2"/>
    </font>
    <font>
      <sz val="10"/>
      <name val="Arial LatArm"/>
      <family val="2"/>
    </font>
    <font>
      <sz val="10"/>
      <color indexed="8"/>
      <name val="Arial LatArm"/>
      <family val="2"/>
    </font>
    <font>
      <sz val="9"/>
      <color theme="1"/>
      <name val="Arial LatArm"/>
      <family val="2"/>
    </font>
    <font>
      <b/>
      <sz val="9"/>
      <color indexed="8"/>
      <name val="Arial LatArm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27" applyNumberFormat="0" applyFill="0" applyProtection="0">
      <alignment horizontal="left" vertical="center" wrapText="1"/>
    </xf>
  </cellStyleXfs>
  <cellXfs count="144">
    <xf numFmtId="0" fontId="0" fillId="0" borderId="0" xfId="0"/>
    <xf numFmtId="0" fontId="0" fillId="0" borderId="1" xfId="0" applyBorder="1"/>
    <xf numFmtId="164" fontId="0" fillId="0" borderId="1" xfId="0" applyNumberFormat="1" applyFill="1" applyBorder="1"/>
    <xf numFmtId="0" fontId="0" fillId="0" borderId="0" xfId="0" applyBorder="1"/>
    <xf numFmtId="0" fontId="4" fillId="0" borderId="2" xfId="0" applyFont="1" applyBorder="1" applyAlignment="1" applyProtection="1">
      <alignment vertical="top" wrapText="1" readingOrder="1"/>
      <protection locked="0"/>
    </xf>
    <xf numFmtId="165" fontId="4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0" xfId="0" applyFont="1" applyBorder="1" applyAlignment="1" applyProtection="1">
      <alignment vertical="top" wrapText="1" readingOrder="1"/>
      <protection locked="0"/>
    </xf>
    <xf numFmtId="165" fontId="4" fillId="0" borderId="0" xfId="0" applyNumberFormat="1" applyFont="1" applyBorder="1" applyAlignment="1" applyProtection="1">
      <alignment horizontal="right" vertical="top" wrapText="1" readingOrder="1"/>
      <protection locked="0"/>
    </xf>
    <xf numFmtId="165" fontId="4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165" fontId="4" fillId="0" borderId="3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3" xfId="0" applyBorder="1"/>
    <xf numFmtId="165" fontId="4" fillId="0" borderId="4" xfId="0" applyNumberFormat="1" applyFont="1" applyFill="1" applyBorder="1" applyAlignment="1" applyProtection="1">
      <alignment horizontal="right" vertical="top" wrapText="1" readingOrder="1"/>
      <protection locked="0"/>
    </xf>
    <xf numFmtId="165" fontId="6" fillId="0" borderId="13" xfId="0" applyNumberFormat="1" applyFont="1" applyBorder="1" applyAlignment="1" applyProtection="1">
      <alignment horizontal="right" vertical="top" wrapText="1" readingOrder="1"/>
      <protection locked="0"/>
    </xf>
    <xf numFmtId="164" fontId="0" fillId="0" borderId="1" xfId="0" applyNumberFormat="1" applyBorder="1"/>
    <xf numFmtId="164" fontId="0" fillId="0" borderId="0" xfId="0" applyNumberFormat="1"/>
    <xf numFmtId="0" fontId="1" fillId="0" borderId="0" xfId="0" applyFont="1" applyAlignment="1" applyProtection="1">
      <alignment horizontal="center" vertical="center" wrapText="1" readingOrder="1"/>
      <protection locked="0"/>
    </xf>
    <xf numFmtId="0" fontId="0" fillId="0" borderId="0" xfId="0"/>
    <xf numFmtId="0" fontId="7" fillId="0" borderId="14" xfId="0" applyNumberFormat="1" applyFont="1" applyFill="1" applyBorder="1" applyAlignment="1">
      <alignment horizontal="left" vertical="center" wrapText="1" readingOrder="1"/>
    </xf>
    <xf numFmtId="0" fontId="2" fillId="2" borderId="10" xfId="0" applyFont="1" applyFill="1" applyBorder="1" applyAlignment="1" applyProtection="1">
      <alignment horizontal="center" vertical="center" textRotation="90" wrapText="1" readingOrder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 readingOrder="1"/>
      <protection locked="0"/>
    </xf>
    <xf numFmtId="164" fontId="0" fillId="0" borderId="20" xfId="0" applyNumberFormat="1" applyBorder="1"/>
    <xf numFmtId="0" fontId="4" fillId="0" borderId="8" xfId="0" applyFont="1" applyBorder="1" applyAlignment="1" applyProtection="1">
      <alignment vertical="top" wrapText="1" readingOrder="1"/>
      <protection locked="0"/>
    </xf>
    <xf numFmtId="164" fontId="0" fillId="0" borderId="24" xfId="0" applyNumberFormat="1" applyBorder="1"/>
    <xf numFmtId="0" fontId="0" fillId="0" borderId="1" xfId="0" applyFill="1" applyBorder="1"/>
    <xf numFmtId="0" fontId="0" fillId="0" borderId="0" xfId="0" applyFill="1"/>
    <xf numFmtId="0" fontId="9" fillId="0" borderId="6" xfId="0" applyFont="1" applyFill="1" applyBorder="1" applyAlignment="1" applyProtection="1">
      <alignment vertical="center" wrapText="1" readingOrder="1"/>
      <protection locked="0"/>
    </xf>
    <xf numFmtId="0" fontId="8" fillId="0" borderId="7" xfId="0" applyFont="1" applyFill="1" applyBorder="1"/>
    <xf numFmtId="0" fontId="8" fillId="0" borderId="0" xfId="0" applyFont="1"/>
    <xf numFmtId="0" fontId="9" fillId="0" borderId="8" xfId="0" applyFont="1" applyFill="1" applyBorder="1" applyAlignment="1" applyProtection="1">
      <alignment vertical="center" wrapText="1" readingOrder="1"/>
      <protection locked="0"/>
    </xf>
    <xf numFmtId="165" fontId="0" fillId="0" borderId="1" xfId="0" applyNumberFormat="1" applyFill="1" applyBorder="1"/>
    <xf numFmtId="0" fontId="11" fillId="0" borderId="0" xfId="0" applyFont="1"/>
    <xf numFmtId="165" fontId="14" fillId="0" borderId="2" xfId="0" applyNumberFormat="1" applyFont="1" applyBorder="1" applyAlignment="1" applyProtection="1">
      <alignment horizontal="right" vertical="top" wrapText="1" readingOrder="1"/>
      <protection locked="0"/>
    </xf>
    <xf numFmtId="165" fontId="14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164" fontId="11" fillId="0" borderId="20" xfId="0" applyNumberFormat="1" applyFont="1" applyBorder="1"/>
    <xf numFmtId="165" fontId="14" fillId="0" borderId="3" xfId="0" applyNumberFormat="1" applyFont="1" applyFill="1" applyBorder="1" applyAlignment="1" applyProtection="1">
      <alignment horizontal="right" vertical="top" wrapText="1" readingOrder="1"/>
      <protection locked="0"/>
    </xf>
    <xf numFmtId="0" fontId="11" fillId="0" borderId="1" xfId="0" applyFont="1" applyBorder="1"/>
    <xf numFmtId="165" fontId="14" fillId="0" borderId="12" xfId="0" applyNumberFormat="1" applyFont="1" applyFill="1" applyBorder="1" applyAlignment="1" applyProtection="1">
      <alignment horizontal="right" vertical="top" wrapText="1" readingOrder="1"/>
      <protection locked="0"/>
    </xf>
    <xf numFmtId="165" fontId="14" fillId="0" borderId="4" xfId="0" applyNumberFormat="1" applyFont="1" applyFill="1" applyBorder="1" applyAlignment="1" applyProtection="1">
      <alignment horizontal="right" vertical="top" wrapText="1" readingOrder="1"/>
      <protection locked="0"/>
    </xf>
    <xf numFmtId="0" fontId="11" fillId="0" borderId="4" xfId="0" applyFont="1" applyBorder="1"/>
    <xf numFmtId="166" fontId="16" fillId="0" borderId="13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17" xfId="0" applyNumberFormat="1" applyFont="1" applyBorder="1"/>
    <xf numFmtId="2" fontId="11" fillId="0" borderId="0" xfId="0" applyNumberFormat="1" applyFont="1"/>
    <xf numFmtId="0" fontId="14" fillId="0" borderId="0" xfId="0" applyFont="1" applyBorder="1" applyAlignment="1" applyProtection="1">
      <alignment vertical="top" wrapText="1" readingOrder="1"/>
      <protection locked="0"/>
    </xf>
    <xf numFmtId="165" fontId="14" fillId="0" borderId="0" xfId="0" applyNumberFormat="1" applyFont="1" applyBorder="1" applyAlignment="1" applyProtection="1">
      <alignment horizontal="right" vertical="top" wrapText="1" readingOrder="1"/>
      <protection locked="0"/>
    </xf>
    <xf numFmtId="0" fontId="11" fillId="0" borderId="0" xfId="0" applyFont="1" applyBorder="1"/>
    <xf numFmtId="165" fontId="14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164" fontId="11" fillId="0" borderId="0" xfId="0" applyNumberFormat="1" applyFont="1" applyBorder="1"/>
    <xf numFmtId="0" fontId="9" fillId="0" borderId="0" xfId="0" applyFont="1" applyFill="1" applyBorder="1" applyAlignment="1" applyProtection="1">
      <alignment vertical="center" wrapText="1" readingOrder="1"/>
      <protection locked="0"/>
    </xf>
    <xf numFmtId="0" fontId="0" fillId="0" borderId="0" xfId="0" applyAlignment="1"/>
    <xf numFmtId="164" fontId="0" fillId="0" borderId="0" xfId="0" applyNumberFormat="1" applyBorder="1"/>
    <xf numFmtId="166" fontId="16" fillId="0" borderId="29" xfId="0" applyNumberFormat="1" applyFont="1" applyFill="1" applyBorder="1" applyAlignment="1" applyProtection="1">
      <alignment horizontal="right" vertical="top" wrapText="1" readingOrder="1"/>
      <protection locked="0"/>
    </xf>
    <xf numFmtId="0" fontId="11" fillId="0" borderId="3" xfId="0" applyFont="1" applyBorder="1"/>
    <xf numFmtId="164" fontId="11" fillId="0" borderId="28" xfId="0" applyNumberFormat="1" applyFont="1" applyBorder="1"/>
    <xf numFmtId="164" fontId="11" fillId="0" borderId="30" xfId="0" applyNumberFormat="1" applyFont="1" applyBorder="1"/>
    <xf numFmtId="164" fontId="11" fillId="0" borderId="5" xfId="0" applyNumberFormat="1" applyFont="1" applyBorder="1"/>
    <xf numFmtId="164" fontId="11" fillId="0" borderId="13" xfId="0" applyNumberFormat="1" applyFont="1" applyBorder="1"/>
    <xf numFmtId="0" fontId="11" fillId="0" borderId="20" xfId="0" applyFont="1" applyBorder="1"/>
    <xf numFmtId="0" fontId="11" fillId="0" borderId="9" xfId="0" applyFont="1" applyBorder="1"/>
    <xf numFmtId="0" fontId="11" fillId="0" borderId="23" xfId="0" applyFont="1" applyBorder="1"/>
    <xf numFmtId="164" fontId="11" fillId="0" borderId="24" xfId="0" applyNumberFormat="1" applyFont="1" applyBorder="1"/>
    <xf numFmtId="166" fontId="16" fillId="0" borderId="5" xfId="0" applyNumberFormat="1" applyFont="1" applyBorder="1" applyAlignment="1" applyProtection="1">
      <alignment horizontal="right" vertical="top" wrapText="1" readingOrder="1"/>
      <protection locked="0"/>
    </xf>
    <xf numFmtId="0" fontId="14" fillId="0" borderId="6" xfId="0" applyFont="1" applyBorder="1" applyAlignment="1" applyProtection="1">
      <alignment vertical="top" wrapText="1" readingOrder="1"/>
      <protection locked="0"/>
    </xf>
    <xf numFmtId="0" fontId="14" fillId="0" borderId="8" xfId="0" applyFont="1" applyBorder="1" applyAlignment="1" applyProtection="1">
      <alignment vertical="top" wrapText="1" readingOrder="1"/>
      <protection locked="0"/>
    </xf>
    <xf numFmtId="0" fontId="14" fillId="0" borderId="14" xfId="0" applyFont="1" applyBorder="1" applyAlignment="1" applyProtection="1">
      <alignment vertical="top" wrapText="1" readingOrder="1"/>
      <protection locked="0"/>
    </xf>
    <xf numFmtId="0" fontId="14" fillId="0" borderId="15" xfId="0" applyFont="1" applyBorder="1" applyAlignment="1" applyProtection="1">
      <alignment vertical="top" wrapText="1" readingOrder="1"/>
      <protection locked="0"/>
    </xf>
    <xf numFmtId="0" fontId="14" fillId="0" borderId="32" xfId="0" applyFont="1" applyBorder="1" applyAlignment="1" applyProtection="1">
      <alignment vertical="top" wrapText="1" readingOrder="1"/>
      <protection locked="0"/>
    </xf>
    <xf numFmtId="0" fontId="14" fillId="0" borderId="7" xfId="0" applyFont="1" applyBorder="1" applyAlignment="1" applyProtection="1">
      <alignment vertical="top" wrapText="1" readingOrder="1"/>
      <protection locked="0"/>
    </xf>
    <xf numFmtId="0" fontId="15" fillId="0" borderId="32" xfId="0" applyFont="1" applyBorder="1"/>
    <xf numFmtId="0" fontId="14" fillId="0" borderId="33" xfId="0" applyFont="1" applyBorder="1" applyAlignment="1" applyProtection="1">
      <alignment vertical="top" wrapText="1" readingOrder="1"/>
      <protection locked="0"/>
    </xf>
    <xf numFmtId="0" fontId="12" fillId="0" borderId="31" xfId="0" applyFont="1" applyBorder="1" applyAlignment="1" applyProtection="1">
      <alignment vertical="top" wrapText="1" readingOrder="1"/>
      <protection locked="0"/>
    </xf>
    <xf numFmtId="165" fontId="14" fillId="0" borderId="21" xfId="0" applyNumberFormat="1" applyFont="1" applyBorder="1" applyAlignment="1" applyProtection="1">
      <alignment horizontal="right" vertical="top" wrapText="1" readingOrder="1"/>
      <protection locked="0"/>
    </xf>
    <xf numFmtId="165" fontId="14" fillId="0" borderId="22" xfId="0" applyNumberFormat="1" applyFont="1" applyBorder="1" applyAlignment="1" applyProtection="1">
      <alignment horizontal="right" vertical="top" wrapText="1" readingOrder="1"/>
      <protection locked="0"/>
    </xf>
    <xf numFmtId="165" fontId="14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11" fillId="0" borderId="9" xfId="0" applyNumberFormat="1" applyFont="1" applyBorder="1"/>
    <xf numFmtId="165" fontId="14" fillId="0" borderId="25" xfId="0" applyNumberFormat="1" applyFont="1" applyBorder="1" applyAlignment="1" applyProtection="1">
      <alignment horizontal="right" vertical="top" wrapText="1" readingOrder="1"/>
      <protection locked="0"/>
    </xf>
    <xf numFmtId="165" fontId="14" fillId="0" borderId="9" xfId="0" applyNumberFormat="1" applyFont="1" applyBorder="1" applyAlignment="1" applyProtection="1">
      <alignment horizontal="right" vertical="top" wrapText="1" readingOrder="1"/>
      <protection locked="0"/>
    </xf>
    <xf numFmtId="165" fontId="14" fillId="0" borderId="19" xfId="0" applyNumberFormat="1" applyFont="1" applyBorder="1" applyAlignment="1" applyProtection="1">
      <alignment horizontal="right" vertical="top" wrapText="1" readingOrder="1"/>
      <protection locked="0"/>
    </xf>
    <xf numFmtId="165" fontId="14" fillId="0" borderId="22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9" xfId="0" applyBorder="1"/>
    <xf numFmtId="165" fontId="6" fillId="0" borderId="20" xfId="0" applyNumberFormat="1" applyFont="1" applyFill="1" applyBorder="1" applyAlignment="1" applyProtection="1">
      <alignment horizontal="right" vertical="top" wrapText="1" readingOrder="1"/>
      <protection locked="0"/>
    </xf>
    <xf numFmtId="0" fontId="3" fillId="0" borderId="18" xfId="0" applyFont="1" applyBorder="1" applyAlignment="1">
      <alignment textRotation="90" wrapText="1"/>
    </xf>
    <xf numFmtId="164" fontId="0" fillId="0" borderId="7" xfId="0" applyNumberFormat="1" applyBorder="1"/>
    <xf numFmtId="164" fontId="0" fillId="0" borderId="34" xfId="0" applyNumberFormat="1" applyBorder="1"/>
    <xf numFmtId="164" fontId="0" fillId="0" borderId="9" xfId="0" applyNumberFormat="1" applyBorder="1"/>
    <xf numFmtId="0" fontId="4" fillId="0" borderId="6" xfId="0" applyFont="1" applyBorder="1" applyAlignment="1" applyProtection="1">
      <alignment vertical="top" wrapText="1" readingOrder="1"/>
      <protection locked="0"/>
    </xf>
    <xf numFmtId="0" fontId="4" fillId="0" borderId="14" xfId="0" applyFont="1" applyBorder="1" applyAlignment="1" applyProtection="1">
      <alignment vertical="top" wrapText="1" readingOrder="1"/>
      <protection locked="0"/>
    </xf>
    <xf numFmtId="0" fontId="4" fillId="0" borderId="32" xfId="0" applyFont="1" applyBorder="1" applyAlignment="1" applyProtection="1">
      <alignment vertical="top" wrapText="1" readingOrder="1"/>
      <protection locked="0"/>
    </xf>
    <xf numFmtId="0" fontId="4" fillId="0" borderId="33" xfId="0" applyFont="1" applyBorder="1" applyAlignment="1" applyProtection="1">
      <alignment vertical="top" wrapText="1" readingOrder="1"/>
      <protection locked="0"/>
    </xf>
    <xf numFmtId="0" fontId="4" fillId="0" borderId="6" xfId="0" applyFont="1" applyFill="1" applyBorder="1" applyAlignment="1" applyProtection="1">
      <alignment vertical="top" wrapText="1" readingOrder="1"/>
      <protection locked="0"/>
    </xf>
    <xf numFmtId="0" fontId="2" fillId="0" borderId="31" xfId="0" applyFont="1" applyBorder="1" applyAlignment="1" applyProtection="1">
      <alignment vertical="top" wrapText="1" readingOrder="1"/>
      <protection locked="0"/>
    </xf>
    <xf numFmtId="165" fontId="4" fillId="0" borderId="21" xfId="0" applyNumberFormat="1" applyFont="1" applyBorder="1" applyAlignment="1" applyProtection="1">
      <alignment horizontal="right" vertical="top" wrapText="1" readingOrder="1"/>
      <protection locked="0"/>
    </xf>
    <xf numFmtId="165" fontId="4" fillId="0" borderId="22" xfId="0" applyNumberFormat="1" applyFont="1" applyBorder="1" applyAlignment="1" applyProtection="1">
      <alignment horizontal="right" vertical="top" wrapText="1" readingOrder="1"/>
      <protection locked="0"/>
    </xf>
    <xf numFmtId="165" fontId="4" fillId="0" borderId="9" xfId="0" applyNumberFormat="1" applyFont="1" applyBorder="1" applyAlignment="1" applyProtection="1">
      <alignment horizontal="right" vertical="top" wrapText="1" readingOrder="1"/>
      <protection locked="0"/>
    </xf>
    <xf numFmtId="165" fontId="4" fillId="0" borderId="19" xfId="0" applyNumberFormat="1" applyFont="1" applyBorder="1" applyAlignment="1" applyProtection="1">
      <alignment horizontal="right" vertical="top" wrapText="1" readingOrder="1"/>
      <protection locked="0"/>
    </xf>
    <xf numFmtId="165" fontId="4" fillId="0" borderId="21" xfId="0" applyNumberFormat="1" applyFont="1" applyFill="1" applyBorder="1" applyAlignment="1" applyProtection="1">
      <alignment horizontal="right" vertical="top" wrapText="1" readingOrder="1"/>
      <protection locked="0"/>
    </xf>
    <xf numFmtId="165" fontId="4" fillId="0" borderId="25" xfId="0" applyNumberFormat="1" applyFont="1" applyBorder="1" applyAlignment="1" applyProtection="1">
      <alignment horizontal="right" vertical="top" wrapText="1" readingOrder="1"/>
      <protection locked="0"/>
    </xf>
    <xf numFmtId="165" fontId="4" fillId="0" borderId="25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3" xfId="0" applyBorder="1"/>
    <xf numFmtId="165" fontId="6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0" fillId="0" borderId="17" xfId="0" applyNumberFormat="1" applyBorder="1"/>
    <xf numFmtId="164" fontId="0" fillId="0" borderId="0" xfId="0" applyNumberFormat="1" applyFill="1"/>
    <xf numFmtId="0" fontId="13" fillId="0" borderId="39" xfId="1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wrapText="1"/>
    </xf>
    <xf numFmtId="0" fontId="9" fillId="0" borderId="15" xfId="0" applyFont="1" applyFill="1" applyBorder="1" applyAlignment="1" applyProtection="1">
      <alignment vertical="center" wrapText="1" readingOrder="1"/>
      <protection locked="0"/>
    </xf>
    <xf numFmtId="164" fontId="0" fillId="0" borderId="9" xfId="0" applyNumberFormat="1" applyFill="1" applyBorder="1"/>
    <xf numFmtId="164" fontId="0" fillId="0" borderId="32" xfId="0" applyNumberFormat="1" applyFill="1" applyBorder="1"/>
    <xf numFmtId="164" fontId="0" fillId="0" borderId="7" xfId="0" applyNumberFormat="1" applyFill="1" applyBorder="1"/>
    <xf numFmtId="164" fontId="0" fillId="0" borderId="14" xfId="0" applyNumberFormat="1" applyFill="1" applyBorder="1"/>
    <xf numFmtId="164" fontId="0" fillId="0" borderId="40" xfId="0" applyNumberFormat="1" applyFill="1" applyBorder="1"/>
    <xf numFmtId="0" fontId="0" fillId="0" borderId="20" xfId="0" applyBorder="1"/>
    <xf numFmtId="0" fontId="9" fillId="0" borderId="33" xfId="0" applyFont="1" applyFill="1" applyBorder="1" applyAlignment="1" applyProtection="1">
      <alignment vertical="center" wrapText="1" readingOrder="1"/>
      <protection locked="0"/>
    </xf>
    <xf numFmtId="164" fontId="0" fillId="0" borderId="41" xfId="0" applyNumberFormat="1" applyFill="1" applyBorder="1"/>
    <xf numFmtId="164" fontId="0" fillId="0" borderId="4" xfId="0" applyNumberFormat="1" applyFill="1" applyBorder="1"/>
    <xf numFmtId="164" fontId="0" fillId="0" borderId="42" xfId="0" applyNumberFormat="1" applyBorder="1"/>
    <xf numFmtId="164" fontId="0" fillId="0" borderId="41" xfId="0" applyNumberFormat="1" applyBorder="1"/>
    <xf numFmtId="0" fontId="0" fillId="0" borderId="4" xfId="0" applyBorder="1"/>
    <xf numFmtId="164" fontId="0" fillId="0" borderId="4" xfId="0" applyNumberFormat="1" applyBorder="1"/>
    <xf numFmtId="0" fontId="3" fillId="0" borderId="5" xfId="0" applyFont="1" applyBorder="1" applyAlignment="1">
      <alignment textRotation="90" wrapText="1"/>
    </xf>
    <xf numFmtId="0" fontId="2" fillId="0" borderId="43" xfId="0" applyFont="1" applyFill="1" applyBorder="1" applyAlignment="1" applyProtection="1">
      <alignment horizontal="center" vertical="center" textRotation="90" wrapText="1" readingOrder="1"/>
      <protection locked="0"/>
    </xf>
    <xf numFmtId="0" fontId="2" fillId="2" borderId="44" xfId="0" applyFont="1" applyFill="1" applyBorder="1" applyAlignment="1" applyProtection="1">
      <alignment horizontal="center" vertical="center" textRotation="90" wrapText="1" readingOrder="1"/>
      <protection locked="0"/>
    </xf>
    <xf numFmtId="0" fontId="2" fillId="2" borderId="43" xfId="0" applyFont="1" applyFill="1" applyBorder="1" applyAlignment="1" applyProtection="1">
      <alignment horizontal="center" vertical="center" textRotation="90" wrapText="1" readingOrder="1"/>
      <protection locked="0"/>
    </xf>
    <xf numFmtId="0" fontId="9" fillId="0" borderId="16" xfId="0" applyFont="1" applyFill="1" applyBorder="1" applyAlignment="1" applyProtection="1">
      <alignment vertical="center" wrapText="1" readingOrder="1"/>
      <protection locked="0"/>
    </xf>
    <xf numFmtId="164" fontId="0" fillId="0" borderId="23" xfId="0" applyNumberFormat="1" applyFill="1" applyBorder="1"/>
    <xf numFmtId="164" fontId="0" fillId="0" borderId="3" xfId="0" applyNumberFormat="1" applyFill="1" applyBorder="1"/>
    <xf numFmtId="164" fontId="0" fillId="0" borderId="23" xfId="0" applyNumberFormat="1" applyBorder="1"/>
    <xf numFmtId="164" fontId="0" fillId="0" borderId="3" xfId="0" applyNumberFormat="1" applyBorder="1"/>
    <xf numFmtId="0" fontId="5" fillId="0" borderId="31" xfId="0" applyFont="1" applyFill="1" applyBorder="1"/>
    <xf numFmtId="164" fontId="0" fillId="0" borderId="5" xfId="0" applyNumberFormat="1" applyFill="1" applyBorder="1"/>
    <xf numFmtId="164" fontId="0" fillId="0" borderId="13" xfId="0" applyNumberFormat="1" applyFill="1" applyBorder="1"/>
    <xf numFmtId="164" fontId="0" fillId="0" borderId="5" xfId="0" applyNumberFormat="1" applyBorder="1"/>
    <xf numFmtId="164" fontId="0" fillId="0" borderId="13" xfId="0" applyNumberFormat="1" applyBorder="1"/>
    <xf numFmtId="0" fontId="0" fillId="0" borderId="0" xfId="0" applyAlignment="1"/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/>
    <xf numFmtId="0" fontId="0" fillId="0" borderId="3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45" xfId="0" applyBorder="1" applyAlignment="1">
      <alignment horizontal="center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0" fillId="0" borderId="37" xfId="0" applyBorder="1" applyAlignment="1"/>
    <xf numFmtId="0" fontId="11" fillId="0" borderId="0" xfId="0" applyFont="1" applyAlignment="1"/>
    <xf numFmtId="0" fontId="11" fillId="0" borderId="0" xfId="0" applyFont="1" applyAlignment="1">
      <alignment horizontal="right" wrapText="1"/>
    </xf>
    <xf numFmtId="0" fontId="0" fillId="0" borderId="0" xfId="0" applyBorder="1" applyAlignment="1">
      <alignment horizontal="center"/>
    </xf>
  </cellXfs>
  <cellStyles count="2">
    <cellStyle name="left_arm10_BordWW_90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G1" sqref="G1:J1"/>
    </sheetView>
  </sheetViews>
  <sheetFormatPr defaultRowHeight="15" x14ac:dyDescent="0.25"/>
  <cols>
    <col min="1" max="1" width="39.7109375" customWidth="1"/>
    <col min="3" max="3" width="10.7109375" style="24" bestFit="1" customWidth="1"/>
    <col min="4" max="4" width="10.28515625" customWidth="1"/>
    <col min="5" max="5" width="9.7109375" style="16" customWidth="1"/>
    <col min="6" max="6" width="10.5703125" customWidth="1"/>
    <col min="7" max="7" width="9.28515625" customWidth="1"/>
    <col min="8" max="8" width="11.5703125" customWidth="1"/>
    <col min="9" max="9" width="10.85546875" customWidth="1"/>
  </cols>
  <sheetData>
    <row r="1" spans="1:10" ht="75" customHeight="1" x14ac:dyDescent="0.25">
      <c r="A1" s="15"/>
      <c r="B1" s="131"/>
      <c r="C1" s="131"/>
      <c r="D1" s="131"/>
      <c r="E1" s="48"/>
      <c r="G1" s="137" t="s">
        <v>97</v>
      </c>
      <c r="H1" s="137"/>
      <c r="I1" s="137"/>
      <c r="J1" s="137"/>
    </row>
    <row r="2" spans="1:10" ht="21" customHeight="1" thickBot="1" x14ac:dyDescent="0.3">
      <c r="A2" s="138" t="s">
        <v>94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s="16" customFormat="1" ht="15.75" thickBot="1" x14ac:dyDescent="0.3">
      <c r="A3" s="132" t="s">
        <v>6</v>
      </c>
      <c r="B3" s="134" t="s">
        <v>90</v>
      </c>
      <c r="C3" s="135"/>
      <c r="D3" s="136"/>
      <c r="E3" s="134" t="s">
        <v>91</v>
      </c>
      <c r="F3" s="135"/>
      <c r="G3" s="136"/>
      <c r="H3" s="135" t="s">
        <v>92</v>
      </c>
      <c r="I3" s="135"/>
      <c r="J3" s="136"/>
    </row>
    <row r="4" spans="1:10" s="16" customFormat="1" ht="128.25" thickBot="1" x14ac:dyDescent="0.3">
      <c r="A4" s="133"/>
      <c r="B4" s="117" t="s">
        <v>77</v>
      </c>
      <c r="C4" s="118" t="s">
        <v>31</v>
      </c>
      <c r="D4" s="119" t="s">
        <v>93</v>
      </c>
      <c r="E4" s="117" t="s">
        <v>77</v>
      </c>
      <c r="F4" s="120" t="s">
        <v>31</v>
      </c>
      <c r="G4" s="119" t="s">
        <v>93</v>
      </c>
      <c r="H4" s="117" t="s">
        <v>77</v>
      </c>
      <c r="I4" s="120" t="s">
        <v>31</v>
      </c>
      <c r="J4" s="119" t="s">
        <v>93</v>
      </c>
    </row>
    <row r="5" spans="1:10" ht="31.15" customHeight="1" x14ac:dyDescent="0.25">
      <c r="A5" s="110" t="s">
        <v>0</v>
      </c>
      <c r="B5" s="111"/>
      <c r="C5" s="112">
        <v>246.8</v>
      </c>
      <c r="D5" s="113"/>
      <c r="E5" s="114">
        <v>76.8</v>
      </c>
      <c r="F5" s="115">
        <v>151.4</v>
      </c>
      <c r="G5" s="113">
        <f>F5/E5*100</f>
        <v>197.13541666666669</v>
      </c>
      <c r="H5" s="114">
        <f>B5+E5</f>
        <v>76.8</v>
      </c>
      <c r="I5" s="116">
        <f>C5+F5</f>
        <v>398.20000000000005</v>
      </c>
      <c r="J5" s="113">
        <f>I5/H5*100</f>
        <v>518.48958333333337</v>
      </c>
    </row>
    <row r="6" spans="1:10" x14ac:dyDescent="0.25">
      <c r="A6" s="25" t="s">
        <v>1</v>
      </c>
      <c r="B6" s="105"/>
      <c r="C6" s="2">
        <v>4423</v>
      </c>
      <c r="D6" s="20"/>
      <c r="E6" s="83"/>
      <c r="F6" s="1">
        <v>3637.4</v>
      </c>
      <c r="G6" s="20"/>
      <c r="H6" s="83">
        <f t="shared" ref="H6:H28" si="0">B6+E6</f>
        <v>0</v>
      </c>
      <c r="I6" s="13">
        <f t="shared" ref="I6:I28" si="1">C6+F6</f>
        <v>8060.4</v>
      </c>
      <c r="J6" s="20"/>
    </row>
    <row r="7" spans="1:10" s="16" customFormat="1" ht="25.5" x14ac:dyDescent="0.25">
      <c r="A7" s="101" t="s">
        <v>72</v>
      </c>
      <c r="B7" s="105">
        <v>19048.599999999999</v>
      </c>
      <c r="C7" s="2">
        <v>8424.7000000000007</v>
      </c>
      <c r="D7" s="20"/>
      <c r="E7" s="83">
        <v>15048</v>
      </c>
      <c r="F7" s="83">
        <v>2431.6</v>
      </c>
      <c r="G7" s="20">
        <f t="shared" ref="G7:G9" si="2">F7/E7*100</f>
        <v>16.158958001063265</v>
      </c>
      <c r="H7" s="83">
        <f t="shared" si="0"/>
        <v>34096.6</v>
      </c>
      <c r="I7" s="13">
        <f t="shared" si="1"/>
        <v>10856.300000000001</v>
      </c>
      <c r="J7" s="20">
        <f t="shared" ref="J7:J28" si="3">I7/H7*100</f>
        <v>31.839831537455353</v>
      </c>
    </row>
    <row r="8" spans="1:10" ht="28.9" customHeight="1" x14ac:dyDescent="0.25">
      <c r="A8" s="25" t="s">
        <v>2</v>
      </c>
      <c r="B8" s="105">
        <v>18306</v>
      </c>
      <c r="C8" s="2">
        <v>14502.5</v>
      </c>
      <c r="D8" s="20">
        <f t="shared" ref="D8:D28" si="4">C8/B8*100</f>
        <v>79.222659237408493</v>
      </c>
      <c r="E8" s="83">
        <v>8815.2000000000007</v>
      </c>
      <c r="F8" s="2">
        <v>8129.6</v>
      </c>
      <c r="G8" s="20">
        <f t="shared" si="2"/>
        <v>92.222524730011784</v>
      </c>
      <c r="H8" s="83">
        <f t="shared" si="0"/>
        <v>27121.200000000001</v>
      </c>
      <c r="I8" s="13">
        <f t="shared" si="1"/>
        <v>22632.1</v>
      </c>
      <c r="J8" s="20">
        <f t="shared" si="3"/>
        <v>83.448003775644139</v>
      </c>
    </row>
    <row r="9" spans="1:10" ht="28.9" customHeight="1" x14ac:dyDescent="0.25">
      <c r="A9" s="25" t="s">
        <v>57</v>
      </c>
      <c r="B9" s="105">
        <v>1080.5999999999999</v>
      </c>
      <c r="C9" s="2">
        <v>996.8</v>
      </c>
      <c r="D9" s="20">
        <f t="shared" si="4"/>
        <v>92.245049046825841</v>
      </c>
      <c r="E9" s="83">
        <v>60</v>
      </c>
      <c r="F9" s="2">
        <v>45</v>
      </c>
      <c r="G9" s="20">
        <f t="shared" si="2"/>
        <v>75</v>
      </c>
      <c r="H9" s="83">
        <f t="shared" si="0"/>
        <v>1140.5999999999999</v>
      </c>
      <c r="I9" s="13">
        <f t="shared" si="1"/>
        <v>1041.8</v>
      </c>
      <c r="J9" s="20">
        <f t="shared" si="3"/>
        <v>91.337892337366299</v>
      </c>
    </row>
    <row r="10" spans="1:10" hidden="1" x14ac:dyDescent="0.25">
      <c r="A10" s="26"/>
      <c r="B10" s="106"/>
      <c r="C10" s="2"/>
      <c r="D10" s="20" t="e">
        <f t="shared" si="4"/>
        <v>#DIV/0!</v>
      </c>
      <c r="E10" s="83"/>
      <c r="F10" s="1"/>
      <c r="G10" s="109"/>
      <c r="H10" s="83">
        <f t="shared" si="0"/>
        <v>0</v>
      </c>
      <c r="I10" s="13">
        <f t="shared" si="1"/>
        <v>0</v>
      </c>
      <c r="J10" s="20" t="e">
        <f t="shared" si="3"/>
        <v>#DIV/0!</v>
      </c>
    </row>
    <row r="11" spans="1:10" ht="25.15" customHeight="1" x14ac:dyDescent="0.25">
      <c r="A11" s="25" t="s">
        <v>3</v>
      </c>
      <c r="B11" s="105">
        <v>300</v>
      </c>
      <c r="C11" s="2">
        <v>334</v>
      </c>
      <c r="D11" s="20">
        <f t="shared" si="4"/>
        <v>111.33333333333333</v>
      </c>
      <c r="E11" s="83"/>
      <c r="F11" s="1"/>
      <c r="G11" s="109"/>
      <c r="H11" s="83">
        <f t="shared" si="0"/>
        <v>300</v>
      </c>
      <c r="I11" s="13">
        <f t="shared" si="1"/>
        <v>334</v>
      </c>
      <c r="J11" s="20">
        <f t="shared" si="3"/>
        <v>111.33333333333333</v>
      </c>
    </row>
    <row r="12" spans="1:10" hidden="1" x14ac:dyDescent="0.25">
      <c r="A12" s="26"/>
      <c r="B12" s="106"/>
      <c r="C12" s="2"/>
      <c r="D12" s="20" t="e">
        <f t="shared" si="4"/>
        <v>#DIV/0!</v>
      </c>
      <c r="E12" s="83"/>
      <c r="F12" s="1"/>
      <c r="G12" s="109"/>
      <c r="H12" s="83">
        <f t="shared" si="0"/>
        <v>0</v>
      </c>
      <c r="I12" s="13">
        <f t="shared" si="1"/>
        <v>0</v>
      </c>
      <c r="J12" s="20" t="e">
        <f t="shared" si="3"/>
        <v>#DIV/0!</v>
      </c>
    </row>
    <row r="13" spans="1:10" hidden="1" x14ac:dyDescent="0.25">
      <c r="A13" s="27"/>
      <c r="B13" s="81"/>
      <c r="C13" s="2"/>
      <c r="D13" s="20" t="e">
        <f t="shared" si="4"/>
        <v>#DIV/0!</v>
      </c>
      <c r="E13" s="83"/>
      <c r="F13" s="1"/>
      <c r="G13" s="109"/>
      <c r="H13" s="83">
        <f t="shared" si="0"/>
        <v>0</v>
      </c>
      <c r="I13" s="13">
        <f t="shared" si="1"/>
        <v>0</v>
      </c>
      <c r="J13" s="20" t="e">
        <f t="shared" si="3"/>
        <v>#DIV/0!</v>
      </c>
    </row>
    <row r="14" spans="1:10" ht="13.15" hidden="1" customHeight="1" x14ac:dyDescent="0.25">
      <c r="A14" s="27"/>
      <c r="B14" s="81"/>
      <c r="C14" s="2"/>
      <c r="D14" s="20" t="e">
        <f t="shared" si="4"/>
        <v>#DIV/0!</v>
      </c>
      <c r="E14" s="83"/>
      <c r="F14" s="1"/>
      <c r="G14" s="109"/>
      <c r="H14" s="83">
        <f t="shared" si="0"/>
        <v>0</v>
      </c>
      <c r="I14" s="13">
        <f t="shared" si="1"/>
        <v>0</v>
      </c>
      <c r="J14" s="20" t="e">
        <f t="shared" si="3"/>
        <v>#DIV/0!</v>
      </c>
    </row>
    <row r="15" spans="1:10" hidden="1" x14ac:dyDescent="0.25">
      <c r="A15" s="27"/>
      <c r="B15" s="81"/>
      <c r="C15" s="2"/>
      <c r="D15" s="20" t="e">
        <f t="shared" si="4"/>
        <v>#DIV/0!</v>
      </c>
      <c r="E15" s="83"/>
      <c r="F15" s="1"/>
      <c r="G15" s="109"/>
      <c r="H15" s="83">
        <f t="shared" si="0"/>
        <v>0</v>
      </c>
      <c r="I15" s="13">
        <f t="shared" si="1"/>
        <v>0</v>
      </c>
      <c r="J15" s="20" t="e">
        <f t="shared" si="3"/>
        <v>#DIV/0!</v>
      </c>
    </row>
    <row r="16" spans="1:10" hidden="1" x14ac:dyDescent="0.25">
      <c r="A16" s="27"/>
      <c r="B16" s="81"/>
      <c r="C16" s="2"/>
      <c r="D16" s="20" t="e">
        <f t="shared" si="4"/>
        <v>#DIV/0!</v>
      </c>
      <c r="E16" s="83"/>
      <c r="F16" s="1"/>
      <c r="G16" s="109"/>
      <c r="H16" s="83">
        <f t="shared" si="0"/>
        <v>0</v>
      </c>
      <c r="I16" s="13">
        <f t="shared" si="1"/>
        <v>0</v>
      </c>
      <c r="J16" s="20" t="e">
        <f t="shared" si="3"/>
        <v>#DIV/0!</v>
      </c>
    </row>
    <row r="17" spans="1:10" ht="9" hidden="1" customHeight="1" x14ac:dyDescent="0.25">
      <c r="A17" s="27"/>
      <c r="B17" s="81"/>
      <c r="C17" s="2"/>
      <c r="D17" s="20" t="e">
        <f t="shared" si="4"/>
        <v>#DIV/0!</v>
      </c>
      <c r="E17" s="83"/>
      <c r="F17" s="1"/>
      <c r="G17" s="109"/>
      <c r="H17" s="83">
        <f t="shared" si="0"/>
        <v>0</v>
      </c>
      <c r="I17" s="13">
        <f t="shared" si="1"/>
        <v>0</v>
      </c>
      <c r="J17" s="20" t="e">
        <f t="shared" si="3"/>
        <v>#DIV/0!</v>
      </c>
    </row>
    <row r="18" spans="1:10" ht="42.6" customHeight="1" x14ac:dyDescent="0.25">
      <c r="A18" s="25" t="s">
        <v>4</v>
      </c>
      <c r="B18" s="105">
        <v>142485.5</v>
      </c>
      <c r="C18" s="2">
        <v>142485.5</v>
      </c>
      <c r="D18" s="20">
        <f t="shared" si="4"/>
        <v>100</v>
      </c>
      <c r="E18" s="83">
        <v>51647.4</v>
      </c>
      <c r="F18" s="2">
        <v>51647.4</v>
      </c>
      <c r="G18" s="20">
        <f t="shared" ref="G18:G20" si="5">F18/E18*100</f>
        <v>100</v>
      </c>
      <c r="H18" s="83">
        <f t="shared" si="0"/>
        <v>194132.9</v>
      </c>
      <c r="I18" s="13">
        <f t="shared" si="1"/>
        <v>194132.9</v>
      </c>
      <c r="J18" s="20">
        <f t="shared" si="3"/>
        <v>100</v>
      </c>
    </row>
    <row r="19" spans="1:10" s="16" customFormat="1" ht="42.6" customHeight="1" x14ac:dyDescent="0.25">
      <c r="A19" s="25" t="s">
        <v>80</v>
      </c>
      <c r="B19" s="105">
        <v>11784.3</v>
      </c>
      <c r="C19" s="2">
        <v>11293.5</v>
      </c>
      <c r="D19" s="20">
        <f t="shared" si="4"/>
        <v>95.835136580025974</v>
      </c>
      <c r="E19" s="83">
        <v>11486.3</v>
      </c>
      <c r="F19" s="2">
        <v>3277.8</v>
      </c>
      <c r="G19" s="20">
        <f t="shared" si="5"/>
        <v>28.53660447663739</v>
      </c>
      <c r="H19" s="83">
        <f t="shared" si="0"/>
        <v>23270.6</v>
      </c>
      <c r="I19" s="13">
        <f t="shared" si="1"/>
        <v>14571.3</v>
      </c>
      <c r="J19" s="20">
        <f t="shared" si="3"/>
        <v>62.616778252387128</v>
      </c>
    </row>
    <row r="20" spans="1:10" ht="66.599999999999994" customHeight="1" x14ac:dyDescent="0.25">
      <c r="A20" s="25" t="s">
        <v>58</v>
      </c>
      <c r="B20" s="105">
        <v>8006.1</v>
      </c>
      <c r="C20" s="2">
        <v>10242.200000000001</v>
      </c>
      <c r="D20" s="20">
        <f t="shared" si="4"/>
        <v>127.92995341052449</v>
      </c>
      <c r="E20" s="83">
        <v>15650</v>
      </c>
      <c r="F20" s="2">
        <v>19708.5</v>
      </c>
      <c r="G20" s="20">
        <f t="shared" si="5"/>
        <v>125.93290734824281</v>
      </c>
      <c r="H20" s="83">
        <f t="shared" si="0"/>
        <v>23656.1</v>
      </c>
      <c r="I20" s="13">
        <f t="shared" si="1"/>
        <v>29950.7</v>
      </c>
      <c r="J20" s="20">
        <f t="shared" si="3"/>
        <v>126.6087816673078</v>
      </c>
    </row>
    <row r="21" spans="1:10" ht="24" hidden="1" customHeight="1" x14ac:dyDescent="0.25">
      <c r="A21" s="26"/>
      <c r="B21" s="106"/>
      <c r="C21" s="2"/>
      <c r="D21" s="20" t="e">
        <f t="shared" si="4"/>
        <v>#DIV/0!</v>
      </c>
      <c r="E21" s="83"/>
      <c r="F21" s="1"/>
      <c r="G21" s="109"/>
      <c r="H21" s="83">
        <f t="shared" si="0"/>
        <v>0</v>
      </c>
      <c r="I21" s="13">
        <f t="shared" si="1"/>
        <v>0</v>
      </c>
      <c r="J21" s="20" t="e">
        <f t="shared" si="3"/>
        <v>#DIV/0!</v>
      </c>
    </row>
    <row r="22" spans="1:10" ht="25.5" x14ac:dyDescent="0.25">
      <c r="A22" s="28" t="s">
        <v>5</v>
      </c>
      <c r="B22" s="107">
        <v>3475.3</v>
      </c>
      <c r="C22" s="2">
        <v>3229.3</v>
      </c>
      <c r="D22" s="20">
        <f t="shared" si="4"/>
        <v>92.921474405087338</v>
      </c>
      <c r="E22" s="83"/>
      <c r="F22" s="1"/>
      <c r="G22" s="109"/>
      <c r="H22" s="83">
        <f t="shared" si="0"/>
        <v>3475.3</v>
      </c>
      <c r="I22" s="13">
        <f t="shared" si="1"/>
        <v>3229.3</v>
      </c>
      <c r="J22" s="20">
        <f t="shared" si="3"/>
        <v>92.921474405087338</v>
      </c>
    </row>
    <row r="23" spans="1:10" s="16" customFormat="1" ht="60.75" x14ac:dyDescent="0.25">
      <c r="A23" s="102" t="s">
        <v>56</v>
      </c>
      <c r="B23" s="108">
        <v>6700</v>
      </c>
      <c r="C23" s="2">
        <v>3171.3</v>
      </c>
      <c r="D23" s="20">
        <f t="shared" si="4"/>
        <v>47.332835820895525</v>
      </c>
      <c r="E23" s="83"/>
      <c r="F23" s="1"/>
      <c r="G23" s="109"/>
      <c r="H23" s="83">
        <f t="shared" si="0"/>
        <v>6700</v>
      </c>
      <c r="I23" s="13">
        <f t="shared" si="1"/>
        <v>3171.3</v>
      </c>
      <c r="J23" s="20">
        <f t="shared" si="3"/>
        <v>47.332835820895525</v>
      </c>
    </row>
    <row r="24" spans="1:10" x14ac:dyDescent="0.25">
      <c r="A24" s="103" t="s">
        <v>59</v>
      </c>
      <c r="B24" s="108">
        <v>7796.8</v>
      </c>
      <c r="C24" s="2">
        <v>6900.6</v>
      </c>
      <c r="D24" s="20">
        <f t="shared" si="4"/>
        <v>88.505540734660372</v>
      </c>
      <c r="E24" s="83">
        <v>600</v>
      </c>
      <c r="F24" s="2">
        <v>49.7</v>
      </c>
      <c r="G24" s="20">
        <f t="shared" ref="G24" si="6">F24/E24*100</f>
        <v>8.283333333333335</v>
      </c>
      <c r="H24" s="83">
        <f t="shared" si="0"/>
        <v>8396.7999999999993</v>
      </c>
      <c r="I24" s="13">
        <f t="shared" si="1"/>
        <v>6950.3</v>
      </c>
      <c r="J24" s="20">
        <f t="shared" si="3"/>
        <v>82.77319931402441</v>
      </c>
    </row>
    <row r="25" spans="1:10" ht="55.9" customHeight="1" x14ac:dyDescent="0.25">
      <c r="A25" s="103" t="s">
        <v>67</v>
      </c>
      <c r="B25" s="104">
        <v>918</v>
      </c>
      <c r="C25" s="2">
        <v>918</v>
      </c>
      <c r="D25" s="20">
        <f t="shared" si="4"/>
        <v>100</v>
      </c>
      <c r="E25" s="83"/>
      <c r="F25" s="1"/>
      <c r="G25" s="109"/>
      <c r="H25" s="83">
        <f t="shared" si="0"/>
        <v>918</v>
      </c>
      <c r="I25" s="13">
        <f t="shared" si="1"/>
        <v>918</v>
      </c>
      <c r="J25" s="109">
        <f t="shared" si="3"/>
        <v>100</v>
      </c>
    </row>
    <row r="26" spans="1:10" s="16" customFormat="1" ht="55.9" customHeight="1" x14ac:dyDescent="0.25">
      <c r="A26" s="103" t="s">
        <v>81</v>
      </c>
      <c r="B26" s="104">
        <v>99.7</v>
      </c>
      <c r="C26" s="2">
        <v>899.7</v>
      </c>
      <c r="D26" s="20">
        <f t="shared" si="4"/>
        <v>902.40722166499495</v>
      </c>
      <c r="E26" s="83"/>
      <c r="F26" s="1"/>
      <c r="G26" s="109"/>
      <c r="H26" s="83">
        <f t="shared" si="0"/>
        <v>99.7</v>
      </c>
      <c r="I26" s="13">
        <f t="shared" si="1"/>
        <v>899.7</v>
      </c>
      <c r="J26" s="20">
        <f t="shared" si="3"/>
        <v>902.40722166499495</v>
      </c>
    </row>
    <row r="27" spans="1:10" s="16" customFormat="1" ht="55.9" customHeight="1" thickBot="1" x14ac:dyDescent="0.3">
      <c r="A27" s="121" t="s">
        <v>68</v>
      </c>
      <c r="B27" s="122">
        <v>450</v>
      </c>
      <c r="C27" s="123">
        <v>960</v>
      </c>
      <c r="D27" s="22">
        <f t="shared" si="4"/>
        <v>213.33333333333334</v>
      </c>
      <c r="E27" s="124">
        <v>2500</v>
      </c>
      <c r="F27" s="123">
        <v>1494.5</v>
      </c>
      <c r="G27" s="22">
        <f t="shared" ref="G27:G28" si="7">F27/E27*100</f>
        <v>59.78</v>
      </c>
      <c r="H27" s="124">
        <f t="shared" si="0"/>
        <v>2950</v>
      </c>
      <c r="I27" s="125">
        <f t="shared" si="1"/>
        <v>2454.5</v>
      </c>
      <c r="J27" s="22">
        <f t="shared" si="3"/>
        <v>83.203389830508485</v>
      </c>
    </row>
    <row r="28" spans="1:10" ht="15.75" thickBot="1" x14ac:dyDescent="0.3">
      <c r="A28" s="126" t="s">
        <v>79</v>
      </c>
      <c r="B28" s="127">
        <f>SUM(B5:B27)</f>
        <v>220450.9</v>
      </c>
      <c r="C28" s="128">
        <f>SUM(C5:C27)</f>
        <v>209027.9</v>
      </c>
      <c r="D28" s="99">
        <f t="shared" si="4"/>
        <v>94.818347305454409</v>
      </c>
      <c r="E28" s="127">
        <f t="shared" ref="E28:F28" si="8">SUM(E5:E27)</f>
        <v>105883.7</v>
      </c>
      <c r="F28" s="128">
        <f t="shared" si="8"/>
        <v>90572.9</v>
      </c>
      <c r="G28" s="99">
        <f t="shared" si="7"/>
        <v>85.539983963537352</v>
      </c>
      <c r="H28" s="129">
        <f t="shared" si="0"/>
        <v>326334.59999999998</v>
      </c>
      <c r="I28" s="130">
        <f t="shared" si="1"/>
        <v>299600.8</v>
      </c>
      <c r="J28" s="99">
        <f t="shared" si="3"/>
        <v>91.807856108423692</v>
      </c>
    </row>
    <row r="30" spans="1:10" x14ac:dyDescent="0.25">
      <c r="A30" s="47"/>
      <c r="B30" s="14"/>
      <c r="C30" s="100"/>
      <c r="D30" s="14"/>
      <c r="E30" s="14"/>
      <c r="F30" s="14"/>
      <c r="G30" s="14"/>
      <c r="H30" s="14"/>
      <c r="I30" s="14"/>
      <c r="J30" s="14"/>
    </row>
  </sheetData>
  <mergeCells count="7">
    <mergeCell ref="B1:D1"/>
    <mergeCell ref="A3:A4"/>
    <mergeCell ref="B3:D3"/>
    <mergeCell ref="E3:G3"/>
    <mergeCell ref="H3:J3"/>
    <mergeCell ref="G1:J1"/>
    <mergeCell ref="A2:J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>
      <selection activeCell="G1" sqref="G1:J1"/>
    </sheetView>
  </sheetViews>
  <sheetFormatPr defaultColWidth="9.140625" defaultRowHeight="14.25" x14ac:dyDescent="0.2"/>
  <cols>
    <col min="1" max="1" width="36.140625" style="30" customWidth="1"/>
    <col min="2" max="2" width="10.42578125" style="30" customWidth="1"/>
    <col min="3" max="3" width="10" style="30" customWidth="1"/>
    <col min="4" max="4" width="11" style="30" customWidth="1"/>
    <col min="5" max="5" width="10" style="30" customWidth="1"/>
    <col min="6" max="6" width="8.7109375" style="30" customWidth="1"/>
    <col min="7" max="7" width="9.140625" style="30"/>
    <col min="8" max="8" width="10" style="30" bestFit="1" customWidth="1"/>
    <col min="9" max="9" width="10.85546875" style="30" customWidth="1"/>
    <col min="10" max="16384" width="9.140625" style="30"/>
  </cols>
  <sheetData>
    <row r="1" spans="1:10" ht="75.75" customHeight="1" x14ac:dyDescent="0.2">
      <c r="C1" s="141"/>
      <c r="D1" s="141"/>
      <c r="G1" s="142" t="s">
        <v>96</v>
      </c>
      <c r="H1" s="142"/>
      <c r="I1" s="142"/>
      <c r="J1" s="142"/>
    </row>
    <row r="2" spans="1:10" ht="15" thickBot="1" x14ac:dyDescent="0.25">
      <c r="A2" s="30" t="s">
        <v>78</v>
      </c>
    </row>
    <row r="3" spans="1:10" s="16" customFormat="1" ht="15.75" thickBot="1" x14ac:dyDescent="0.3">
      <c r="A3" s="139" t="s">
        <v>6</v>
      </c>
      <c r="B3" s="134" t="s">
        <v>90</v>
      </c>
      <c r="C3" s="135"/>
      <c r="D3" s="136"/>
      <c r="E3" s="134" t="s">
        <v>91</v>
      </c>
      <c r="F3" s="135"/>
      <c r="G3" s="136"/>
      <c r="H3" s="134" t="s">
        <v>92</v>
      </c>
      <c r="I3" s="135"/>
      <c r="J3" s="136"/>
    </row>
    <row r="4" spans="1:10" s="16" customFormat="1" ht="128.25" thickBot="1" x14ac:dyDescent="0.3">
      <c r="A4" s="140"/>
      <c r="B4" s="80" t="s">
        <v>77</v>
      </c>
      <c r="C4" s="18" t="s">
        <v>31</v>
      </c>
      <c r="D4" s="19" t="s">
        <v>93</v>
      </c>
      <c r="E4" s="80" t="s">
        <v>77</v>
      </c>
      <c r="F4" s="18" t="s">
        <v>31</v>
      </c>
      <c r="G4" s="19" t="s">
        <v>93</v>
      </c>
      <c r="H4" s="80" t="s">
        <v>77</v>
      </c>
      <c r="I4" s="18" t="s">
        <v>31</v>
      </c>
      <c r="J4" s="19" t="s">
        <v>93</v>
      </c>
    </row>
    <row r="5" spans="1:10" ht="28.9" customHeight="1" thickBot="1" x14ac:dyDescent="0.25">
      <c r="A5" s="17" t="s">
        <v>35</v>
      </c>
      <c r="B5" s="70">
        <v>63827.7</v>
      </c>
      <c r="C5" s="32">
        <v>53695.4</v>
      </c>
      <c r="D5" s="33">
        <f>C5/B5*100</f>
        <v>84.125544238629942</v>
      </c>
      <c r="E5" s="57">
        <v>98844.800000000003</v>
      </c>
      <c r="F5" s="35">
        <v>75646</v>
      </c>
      <c r="G5" s="33">
        <f t="shared" ref="G5:G6" si="0">F5/E5*100</f>
        <v>76.530075431383338</v>
      </c>
      <c r="H5" s="54">
        <f t="shared" ref="H5:H32" si="1">B5+E5</f>
        <v>162672.5</v>
      </c>
      <c r="I5" s="55">
        <f t="shared" ref="I5:I31" si="2">C5+F5</f>
        <v>129341.4</v>
      </c>
      <c r="J5" s="33">
        <f>I5/H5*100</f>
        <v>79.510304446049574</v>
      </c>
    </row>
    <row r="6" spans="1:10" ht="26.45" customHeight="1" thickBot="1" x14ac:dyDescent="0.25">
      <c r="A6" s="61" t="s">
        <v>36</v>
      </c>
      <c r="B6" s="70">
        <v>37129.1</v>
      </c>
      <c r="C6" s="32">
        <v>36519.699999999997</v>
      </c>
      <c r="D6" s="33">
        <f>C6/B6*100</f>
        <v>98.358699779956964</v>
      </c>
      <c r="E6" s="57">
        <v>13696.3</v>
      </c>
      <c r="F6" s="35">
        <v>13695.1</v>
      </c>
      <c r="G6" s="33">
        <f t="shared" si="0"/>
        <v>99.991238509670495</v>
      </c>
      <c r="H6" s="54">
        <f t="shared" si="1"/>
        <v>50825.399999999994</v>
      </c>
      <c r="I6" s="55">
        <f t="shared" si="2"/>
        <v>50214.799999999996</v>
      </c>
      <c r="J6" s="33">
        <f t="shared" ref="J6:J32" si="3">I6/H6*100</f>
        <v>98.798632179973012</v>
      </c>
    </row>
    <row r="7" spans="1:10" ht="39" thickBot="1" x14ac:dyDescent="0.25">
      <c r="A7" s="61" t="s">
        <v>71</v>
      </c>
      <c r="B7" s="70">
        <v>6294.1</v>
      </c>
      <c r="C7" s="32">
        <v>3247.9</v>
      </c>
      <c r="D7" s="33">
        <f>C7/B7*100</f>
        <v>51.602294212039844</v>
      </c>
      <c r="E7" s="57">
        <v>2000</v>
      </c>
      <c r="F7" s="35">
        <v>537.20000000000005</v>
      </c>
      <c r="G7" s="33">
        <f>F7/E7*100</f>
        <v>26.86</v>
      </c>
      <c r="H7" s="54">
        <f t="shared" si="1"/>
        <v>8294.1</v>
      </c>
      <c r="I7" s="55">
        <f t="shared" si="2"/>
        <v>3785.1000000000004</v>
      </c>
      <c r="J7" s="33">
        <f t="shared" si="3"/>
        <v>45.636054544796906</v>
      </c>
    </row>
    <row r="8" spans="1:10" ht="15" thickBot="1" x14ac:dyDescent="0.25">
      <c r="A8" s="61" t="s">
        <v>69</v>
      </c>
      <c r="B8" s="70">
        <v>1900</v>
      </c>
      <c r="C8" s="32"/>
      <c r="D8" s="33">
        <f>C8/B8*100</f>
        <v>0</v>
      </c>
      <c r="E8" s="57"/>
      <c r="F8" s="35"/>
      <c r="G8" s="56"/>
      <c r="H8" s="54">
        <f t="shared" si="1"/>
        <v>1900</v>
      </c>
      <c r="I8" s="55">
        <f t="shared" si="2"/>
        <v>0</v>
      </c>
      <c r="J8" s="33">
        <f t="shared" si="3"/>
        <v>0</v>
      </c>
    </row>
    <row r="9" spans="1:10" ht="15" thickBot="1" x14ac:dyDescent="0.25">
      <c r="A9" s="61" t="s">
        <v>37</v>
      </c>
      <c r="B9" s="70">
        <v>10970</v>
      </c>
      <c r="C9" s="32">
        <v>3641.1</v>
      </c>
      <c r="D9" s="33">
        <f>C9/B9*100</f>
        <v>33.191431175934369</v>
      </c>
      <c r="E9" s="57"/>
      <c r="F9" s="35"/>
      <c r="G9" s="56"/>
      <c r="H9" s="54">
        <f t="shared" si="1"/>
        <v>10970</v>
      </c>
      <c r="I9" s="55">
        <f t="shared" si="2"/>
        <v>3641.1</v>
      </c>
      <c r="J9" s="33">
        <f t="shared" si="3"/>
        <v>33.191431175934369</v>
      </c>
    </row>
    <row r="10" spans="1:10" ht="15" thickBot="1" x14ac:dyDescent="0.25">
      <c r="A10" s="61" t="s">
        <v>63</v>
      </c>
      <c r="B10" s="70"/>
      <c r="C10" s="32"/>
      <c r="D10" s="33"/>
      <c r="E10" s="57"/>
      <c r="F10" s="35"/>
      <c r="G10" s="56"/>
      <c r="H10" s="54">
        <f t="shared" si="1"/>
        <v>0</v>
      </c>
      <c r="I10" s="55">
        <f t="shared" si="2"/>
        <v>0</v>
      </c>
      <c r="J10" s="33" t="e">
        <f t="shared" si="3"/>
        <v>#DIV/0!</v>
      </c>
    </row>
    <row r="11" spans="1:10" ht="15" thickBot="1" x14ac:dyDescent="0.25">
      <c r="A11" s="61" t="s">
        <v>38</v>
      </c>
      <c r="B11" s="70">
        <v>43535.5</v>
      </c>
      <c r="C11" s="32">
        <v>38693.4</v>
      </c>
      <c r="D11" s="33">
        <f>C11/B11*100</f>
        <v>88.877812360028031</v>
      </c>
      <c r="E11" s="57"/>
      <c r="F11" s="35"/>
      <c r="G11" s="56"/>
      <c r="H11" s="54">
        <f t="shared" si="1"/>
        <v>43535.5</v>
      </c>
      <c r="I11" s="55">
        <f t="shared" si="2"/>
        <v>38693.4</v>
      </c>
      <c r="J11" s="33">
        <f t="shared" si="3"/>
        <v>88.877812360028031</v>
      </c>
    </row>
    <row r="12" spans="1:10" ht="15" thickBot="1" x14ac:dyDescent="0.25">
      <c r="A12" s="61" t="s">
        <v>74</v>
      </c>
      <c r="B12" s="70">
        <v>918</v>
      </c>
      <c r="C12" s="45">
        <v>918</v>
      </c>
      <c r="D12" s="33">
        <f>C12/B12*100</f>
        <v>100</v>
      </c>
      <c r="E12" s="57"/>
      <c r="F12" s="35"/>
      <c r="G12" s="56"/>
      <c r="H12" s="54">
        <f t="shared" si="1"/>
        <v>918</v>
      </c>
      <c r="I12" s="55">
        <f t="shared" si="2"/>
        <v>918</v>
      </c>
      <c r="J12" s="33">
        <f t="shared" si="3"/>
        <v>100</v>
      </c>
    </row>
    <row r="13" spans="1:10" ht="26.25" thickBot="1" x14ac:dyDescent="0.25">
      <c r="A13" s="61" t="s">
        <v>39</v>
      </c>
      <c r="B13" s="70">
        <v>-3964.3</v>
      </c>
      <c r="C13" s="31">
        <v>-5068.1000000000004</v>
      </c>
      <c r="D13" s="33"/>
      <c r="E13" s="57"/>
      <c r="F13" s="35">
        <v>-70.900000000000006</v>
      </c>
      <c r="G13" s="56"/>
      <c r="H13" s="54">
        <f t="shared" si="1"/>
        <v>-3964.3</v>
      </c>
      <c r="I13" s="55">
        <f t="shared" si="2"/>
        <v>-5139</v>
      </c>
      <c r="J13" s="33">
        <f t="shared" si="3"/>
        <v>129.63196529021516</v>
      </c>
    </row>
    <row r="14" spans="1:10" ht="15" thickBot="1" x14ac:dyDescent="0.25">
      <c r="A14" s="62" t="s">
        <v>40</v>
      </c>
      <c r="B14" s="71">
        <v>3521.4</v>
      </c>
      <c r="C14" s="34">
        <v>3053.9</v>
      </c>
      <c r="D14" s="33">
        <f>C14/B14*100</f>
        <v>86.724030215255297</v>
      </c>
      <c r="E14" s="57"/>
      <c r="F14" s="35"/>
      <c r="G14" s="56"/>
      <c r="H14" s="54">
        <f t="shared" si="1"/>
        <v>3521.4</v>
      </c>
      <c r="I14" s="55">
        <f t="shared" si="2"/>
        <v>3053.9</v>
      </c>
      <c r="J14" s="33">
        <f t="shared" si="3"/>
        <v>86.724030215255297</v>
      </c>
    </row>
    <row r="15" spans="1:10" ht="15" thickBot="1" x14ac:dyDescent="0.25">
      <c r="A15" s="62" t="s">
        <v>84</v>
      </c>
      <c r="B15" s="72"/>
      <c r="C15" s="34"/>
      <c r="D15" s="33"/>
      <c r="E15" s="57">
        <v>3278.7</v>
      </c>
      <c r="F15" s="35">
        <v>2320.1999999999998</v>
      </c>
      <c r="G15" s="33">
        <f>F15/E15*100</f>
        <v>70.765852319516881</v>
      </c>
      <c r="H15" s="54">
        <f t="shared" si="1"/>
        <v>3278.7</v>
      </c>
      <c r="I15" s="55">
        <f t="shared" si="2"/>
        <v>2320.1999999999998</v>
      </c>
      <c r="J15" s="33">
        <f t="shared" si="3"/>
        <v>70.765852319516881</v>
      </c>
    </row>
    <row r="16" spans="1:10" ht="15" thickBot="1" x14ac:dyDescent="0.25">
      <c r="A16" s="61" t="s">
        <v>41</v>
      </c>
      <c r="B16" s="73">
        <v>4000</v>
      </c>
      <c r="C16" s="32">
        <v>3000</v>
      </c>
      <c r="D16" s="33">
        <f t="shared" ref="D16:D30" si="4">C16/B16*100</f>
        <v>75</v>
      </c>
      <c r="E16" s="57">
        <v>8207.2000000000007</v>
      </c>
      <c r="F16" s="35">
        <v>6918.7</v>
      </c>
      <c r="G16" s="33">
        <f>F16/E16*100</f>
        <v>84.300370406472354</v>
      </c>
      <c r="H16" s="54">
        <f t="shared" si="1"/>
        <v>12207.2</v>
      </c>
      <c r="I16" s="55">
        <f t="shared" si="2"/>
        <v>9918.7000000000007</v>
      </c>
      <c r="J16" s="33">
        <f t="shared" si="3"/>
        <v>81.252867160364374</v>
      </c>
    </row>
    <row r="17" spans="1:10" ht="15" thickBot="1" x14ac:dyDescent="0.25">
      <c r="A17" s="62" t="s">
        <v>42</v>
      </c>
      <c r="B17" s="73">
        <v>5613.2</v>
      </c>
      <c r="C17" s="35">
        <v>5040.8</v>
      </c>
      <c r="D17" s="33">
        <f t="shared" si="4"/>
        <v>89.802608137960533</v>
      </c>
      <c r="E17" s="57"/>
      <c r="F17" s="35"/>
      <c r="G17" s="33"/>
      <c r="H17" s="54">
        <f t="shared" si="1"/>
        <v>5613.2</v>
      </c>
      <c r="I17" s="55">
        <f t="shared" si="2"/>
        <v>5040.8</v>
      </c>
      <c r="J17" s="33">
        <f t="shared" si="3"/>
        <v>89.802608137960533</v>
      </c>
    </row>
    <row r="18" spans="1:10" ht="26.25" thickBot="1" x14ac:dyDescent="0.25">
      <c r="A18" s="63" t="s">
        <v>43</v>
      </c>
      <c r="B18" s="74">
        <v>8155.5</v>
      </c>
      <c r="C18" s="36">
        <v>2833.9</v>
      </c>
      <c r="D18" s="33">
        <f t="shared" si="4"/>
        <v>34.748329348292565</v>
      </c>
      <c r="E18" s="57"/>
      <c r="F18" s="35"/>
      <c r="G18" s="33"/>
      <c r="H18" s="54">
        <f t="shared" si="1"/>
        <v>8155.5</v>
      </c>
      <c r="I18" s="55">
        <f t="shared" si="2"/>
        <v>2833.9</v>
      </c>
      <c r="J18" s="33">
        <f t="shared" si="3"/>
        <v>34.748329348292565</v>
      </c>
    </row>
    <row r="19" spans="1:10" ht="26.25" thickBot="1" x14ac:dyDescent="0.25">
      <c r="A19" s="64" t="s">
        <v>75</v>
      </c>
      <c r="B19" s="75">
        <v>980</v>
      </c>
      <c r="C19" s="32"/>
      <c r="D19" s="33">
        <f t="shared" si="4"/>
        <v>0</v>
      </c>
      <c r="E19" s="57"/>
      <c r="F19" s="35"/>
      <c r="G19" s="33"/>
      <c r="H19" s="54">
        <f t="shared" si="1"/>
        <v>980</v>
      </c>
      <c r="I19" s="55">
        <f t="shared" si="2"/>
        <v>0</v>
      </c>
      <c r="J19" s="33">
        <f t="shared" si="3"/>
        <v>0</v>
      </c>
    </row>
    <row r="20" spans="1:10" ht="15" thickBot="1" x14ac:dyDescent="0.25">
      <c r="A20" s="65" t="s">
        <v>44</v>
      </c>
      <c r="B20" s="73">
        <v>8560</v>
      </c>
      <c r="C20" s="35">
        <v>8560</v>
      </c>
      <c r="D20" s="33">
        <f t="shared" si="4"/>
        <v>100</v>
      </c>
      <c r="E20" s="57"/>
      <c r="F20" s="35"/>
      <c r="G20" s="33"/>
      <c r="H20" s="54">
        <f t="shared" si="1"/>
        <v>8560</v>
      </c>
      <c r="I20" s="55">
        <f t="shared" si="2"/>
        <v>8560</v>
      </c>
      <c r="J20" s="33">
        <f t="shared" si="3"/>
        <v>100</v>
      </c>
    </row>
    <row r="21" spans="1:10" ht="15" thickBot="1" x14ac:dyDescent="0.25">
      <c r="A21" s="65" t="s">
        <v>45</v>
      </c>
      <c r="B21" s="76">
        <v>10145</v>
      </c>
      <c r="C21" s="37">
        <v>10145</v>
      </c>
      <c r="D21" s="33">
        <f t="shared" si="4"/>
        <v>100</v>
      </c>
      <c r="E21" s="57"/>
      <c r="F21" s="35"/>
      <c r="G21" s="33"/>
      <c r="H21" s="54">
        <f t="shared" si="1"/>
        <v>10145</v>
      </c>
      <c r="I21" s="55">
        <f t="shared" si="2"/>
        <v>10145</v>
      </c>
      <c r="J21" s="33">
        <f t="shared" si="3"/>
        <v>100</v>
      </c>
    </row>
    <row r="22" spans="1:10" ht="26.25" thickBot="1" x14ac:dyDescent="0.25">
      <c r="A22" s="64" t="s">
        <v>46</v>
      </c>
      <c r="B22" s="70">
        <v>2600</v>
      </c>
      <c r="C22" s="32">
        <v>2385.6</v>
      </c>
      <c r="D22" s="33">
        <f t="shared" si="4"/>
        <v>91.753846153846155</v>
      </c>
      <c r="E22" s="57"/>
      <c r="F22" s="35"/>
      <c r="G22" s="33"/>
      <c r="H22" s="54">
        <f t="shared" si="1"/>
        <v>2600</v>
      </c>
      <c r="I22" s="55">
        <f t="shared" si="2"/>
        <v>2385.6</v>
      </c>
      <c r="J22" s="33">
        <f t="shared" si="3"/>
        <v>91.753846153846155</v>
      </c>
    </row>
    <row r="23" spans="1:10" ht="15" thickBot="1" x14ac:dyDescent="0.25">
      <c r="A23" s="64" t="s">
        <v>82</v>
      </c>
      <c r="B23" s="71">
        <v>1000</v>
      </c>
      <c r="C23" s="34">
        <v>500</v>
      </c>
      <c r="D23" s="33">
        <f t="shared" si="4"/>
        <v>50</v>
      </c>
      <c r="E23" s="57"/>
      <c r="F23" s="35"/>
      <c r="G23" s="33"/>
      <c r="H23" s="54">
        <f t="shared" si="1"/>
        <v>1000</v>
      </c>
      <c r="I23" s="55">
        <f t="shared" si="2"/>
        <v>500</v>
      </c>
      <c r="J23" s="33">
        <f t="shared" si="3"/>
        <v>50</v>
      </c>
    </row>
    <row r="24" spans="1:10" ht="26.25" thickBot="1" x14ac:dyDescent="0.25">
      <c r="A24" s="66" t="s">
        <v>53</v>
      </c>
      <c r="B24" s="71">
        <v>1400</v>
      </c>
      <c r="C24" s="34">
        <v>364</v>
      </c>
      <c r="D24" s="33">
        <f t="shared" si="4"/>
        <v>26</v>
      </c>
      <c r="E24" s="57">
        <v>2000</v>
      </c>
      <c r="F24" s="35">
        <v>431.8</v>
      </c>
      <c r="G24" s="33">
        <f t="shared" ref="G24:G32" si="5">F24/E24*100</f>
        <v>21.59</v>
      </c>
      <c r="H24" s="54">
        <f t="shared" si="1"/>
        <v>3400</v>
      </c>
      <c r="I24" s="55">
        <f t="shared" si="2"/>
        <v>795.8</v>
      </c>
      <c r="J24" s="33">
        <f t="shared" si="3"/>
        <v>23.405882352941177</v>
      </c>
    </row>
    <row r="25" spans="1:10" ht="15" thickBot="1" x14ac:dyDescent="0.25">
      <c r="A25" s="62" t="s">
        <v>47</v>
      </c>
      <c r="B25" s="71">
        <v>31877</v>
      </c>
      <c r="C25" s="34">
        <v>31780</v>
      </c>
      <c r="D25" s="33">
        <f t="shared" si="4"/>
        <v>99.695705367506349</v>
      </c>
      <c r="E25" s="57"/>
      <c r="F25" s="35"/>
      <c r="G25" s="33"/>
      <c r="H25" s="54">
        <f t="shared" si="1"/>
        <v>31877</v>
      </c>
      <c r="I25" s="55">
        <f t="shared" si="2"/>
        <v>31780</v>
      </c>
      <c r="J25" s="33">
        <f t="shared" si="3"/>
        <v>99.695705367506349</v>
      </c>
    </row>
    <row r="26" spans="1:10" ht="15" thickBot="1" x14ac:dyDescent="0.25">
      <c r="A26" s="67" t="s">
        <v>52</v>
      </c>
      <c r="B26" s="73">
        <v>600</v>
      </c>
      <c r="C26" s="35">
        <v>550</v>
      </c>
      <c r="D26" s="33">
        <f t="shared" si="4"/>
        <v>91.666666666666657</v>
      </c>
      <c r="E26" s="57"/>
      <c r="F26" s="35"/>
      <c r="G26" s="33"/>
      <c r="H26" s="54">
        <f t="shared" si="1"/>
        <v>600</v>
      </c>
      <c r="I26" s="55">
        <f t="shared" si="2"/>
        <v>550</v>
      </c>
      <c r="J26" s="33">
        <f t="shared" si="3"/>
        <v>91.666666666666657</v>
      </c>
    </row>
    <row r="27" spans="1:10" ht="15" thickBot="1" x14ac:dyDescent="0.25">
      <c r="A27" s="67" t="s">
        <v>54</v>
      </c>
      <c r="B27" s="73">
        <v>1190</v>
      </c>
      <c r="C27" s="38">
        <v>1009.7</v>
      </c>
      <c r="D27" s="33">
        <f t="shared" si="4"/>
        <v>84.848739495798327</v>
      </c>
      <c r="E27" s="57"/>
      <c r="F27" s="35"/>
      <c r="G27" s="33"/>
      <c r="H27" s="54">
        <f t="shared" si="1"/>
        <v>1190</v>
      </c>
      <c r="I27" s="55">
        <f t="shared" si="2"/>
        <v>1009.7</v>
      </c>
      <c r="J27" s="33">
        <f t="shared" si="3"/>
        <v>84.848739495798327</v>
      </c>
    </row>
    <row r="28" spans="1:10" ht="15" thickBot="1" x14ac:dyDescent="0.25">
      <c r="A28" s="67" t="s">
        <v>73</v>
      </c>
      <c r="B28" s="73">
        <v>1300</v>
      </c>
      <c r="C28" s="38">
        <v>45</v>
      </c>
      <c r="D28" s="33">
        <f t="shared" si="4"/>
        <v>3.4615384615384617</v>
      </c>
      <c r="E28" s="57">
        <v>1600</v>
      </c>
      <c r="F28" s="35">
        <v>210</v>
      </c>
      <c r="G28" s="33"/>
      <c r="H28" s="54">
        <f t="shared" si="1"/>
        <v>2900</v>
      </c>
      <c r="I28" s="55">
        <f t="shared" si="2"/>
        <v>255</v>
      </c>
      <c r="J28" s="33">
        <f t="shared" si="3"/>
        <v>8.7931034482758612</v>
      </c>
    </row>
    <row r="29" spans="1:10" ht="15" thickBot="1" x14ac:dyDescent="0.25">
      <c r="A29" s="65" t="s">
        <v>60</v>
      </c>
      <c r="B29" s="75">
        <v>670</v>
      </c>
      <c r="C29" s="37">
        <v>139</v>
      </c>
      <c r="D29" s="33">
        <f t="shared" si="4"/>
        <v>20.746268656716417</v>
      </c>
      <c r="E29" s="57"/>
      <c r="F29" s="35"/>
      <c r="G29" s="33"/>
      <c r="H29" s="54">
        <f t="shared" si="1"/>
        <v>670</v>
      </c>
      <c r="I29" s="55">
        <f t="shared" si="2"/>
        <v>139</v>
      </c>
      <c r="J29" s="33">
        <f t="shared" si="3"/>
        <v>20.746268656716417</v>
      </c>
    </row>
    <row r="30" spans="1:10" ht="26.25" thickBot="1" x14ac:dyDescent="0.25">
      <c r="A30" s="68" t="s">
        <v>48</v>
      </c>
      <c r="B30" s="76">
        <v>2000</v>
      </c>
      <c r="C30" s="32">
        <v>1025</v>
      </c>
      <c r="D30" s="33">
        <f t="shared" si="4"/>
        <v>51.249999999999993</v>
      </c>
      <c r="E30" s="57">
        <v>1000</v>
      </c>
      <c r="F30" s="35"/>
      <c r="G30" s="33">
        <f t="shared" si="5"/>
        <v>0</v>
      </c>
      <c r="H30" s="54">
        <f t="shared" si="1"/>
        <v>3000</v>
      </c>
      <c r="I30" s="55">
        <f t="shared" si="2"/>
        <v>1025</v>
      </c>
      <c r="J30" s="33">
        <f t="shared" si="3"/>
        <v>34.166666666666664</v>
      </c>
    </row>
    <row r="31" spans="1:10" ht="15" thickBot="1" x14ac:dyDescent="0.25">
      <c r="A31" s="62" t="s">
        <v>49</v>
      </c>
      <c r="B31" s="77"/>
      <c r="C31" s="34"/>
      <c r="D31" s="59"/>
      <c r="E31" s="58">
        <v>3352.5</v>
      </c>
      <c r="F31" s="51"/>
      <c r="G31" s="59">
        <f t="shared" si="5"/>
        <v>0</v>
      </c>
      <c r="H31" s="54">
        <f t="shared" si="1"/>
        <v>3352.5</v>
      </c>
      <c r="I31" s="55">
        <f t="shared" si="2"/>
        <v>0</v>
      </c>
      <c r="J31" s="59">
        <f t="shared" si="3"/>
        <v>0</v>
      </c>
    </row>
    <row r="32" spans="1:10" ht="15" thickBot="1" x14ac:dyDescent="0.25">
      <c r="A32" s="69" t="s">
        <v>30</v>
      </c>
      <c r="B32" s="60">
        <f>SUM(B5:B31)</f>
        <v>244222.2</v>
      </c>
      <c r="C32" s="50">
        <f>SUM(C5:C31)</f>
        <v>202079.3</v>
      </c>
      <c r="D32" s="52">
        <f>C32/B32*100</f>
        <v>82.744033916654587</v>
      </c>
      <c r="E32" s="60">
        <f>SUM(E5:E31)</f>
        <v>133979.5</v>
      </c>
      <c r="F32" s="39">
        <f>SUM(F5:F31)</f>
        <v>99688.1</v>
      </c>
      <c r="G32" s="53">
        <f t="shared" si="5"/>
        <v>74.405487406655496</v>
      </c>
      <c r="H32" s="54">
        <f t="shared" si="1"/>
        <v>378201.7</v>
      </c>
      <c r="I32" s="55">
        <f>C32+F32</f>
        <v>301767.40000000002</v>
      </c>
      <c r="J32" s="40">
        <f t="shared" si="3"/>
        <v>79.790069690326618</v>
      </c>
    </row>
    <row r="34" spans="1:4" x14ac:dyDescent="0.2">
      <c r="C34" s="41"/>
    </row>
    <row r="35" spans="1:4" x14ac:dyDescent="0.2">
      <c r="A35" s="42"/>
      <c r="B35" s="43"/>
      <c r="C35" s="44"/>
      <c r="D35" s="44"/>
    </row>
    <row r="36" spans="1:4" x14ac:dyDescent="0.2">
      <c r="A36" s="42"/>
      <c r="B36" s="43"/>
      <c r="C36" s="45"/>
      <c r="D36" s="46"/>
    </row>
    <row r="37" spans="1:4" x14ac:dyDescent="0.2">
      <c r="A37" s="42"/>
      <c r="B37" s="43"/>
      <c r="C37" s="45"/>
      <c r="D37" s="46"/>
    </row>
    <row r="38" spans="1:4" x14ac:dyDescent="0.2">
      <c r="A38" s="42"/>
      <c r="B38" s="43"/>
      <c r="C38" s="45"/>
      <c r="D38" s="46"/>
    </row>
    <row r="39" spans="1:4" x14ac:dyDescent="0.2">
      <c r="A39" s="42"/>
      <c r="B39" s="43"/>
      <c r="C39" s="44"/>
      <c r="D39" s="44"/>
    </row>
    <row r="40" spans="1:4" x14ac:dyDescent="0.2">
      <c r="A40" s="42"/>
      <c r="B40" s="43"/>
      <c r="C40" s="44"/>
      <c r="D40" s="44"/>
    </row>
    <row r="41" spans="1:4" x14ac:dyDescent="0.2">
      <c r="A41" s="42"/>
      <c r="B41" s="43"/>
      <c r="C41" s="44"/>
      <c r="D41" s="44"/>
    </row>
    <row r="42" spans="1:4" x14ac:dyDescent="0.2">
      <c r="A42" s="42"/>
      <c r="B42" s="43"/>
      <c r="C42" s="44"/>
      <c r="D42" s="44"/>
    </row>
    <row r="43" spans="1:4" x14ac:dyDescent="0.2">
      <c r="A43" s="42"/>
      <c r="B43" s="44"/>
      <c r="C43" s="44"/>
      <c r="D43" s="46"/>
    </row>
    <row r="44" spans="1:4" x14ac:dyDescent="0.2">
      <c r="A44" s="42"/>
      <c r="B44" s="43"/>
      <c r="C44" s="44"/>
      <c r="D44" s="44"/>
    </row>
    <row r="45" spans="1:4" x14ac:dyDescent="0.2">
      <c r="A45" s="42"/>
      <c r="B45" s="43"/>
      <c r="C45" s="44"/>
      <c r="D45" s="46"/>
    </row>
    <row r="46" spans="1:4" x14ac:dyDescent="0.2">
      <c r="A46" s="42"/>
      <c r="B46" s="43"/>
      <c r="C46" s="44"/>
      <c r="D46" s="46"/>
    </row>
    <row r="47" spans="1:4" x14ac:dyDescent="0.2">
      <c r="A47" s="42"/>
      <c r="B47" s="43"/>
      <c r="C47" s="44"/>
      <c r="D47" s="46"/>
    </row>
  </sheetData>
  <mergeCells count="6">
    <mergeCell ref="A3:A4"/>
    <mergeCell ref="B3:D3"/>
    <mergeCell ref="E3:G3"/>
    <mergeCell ref="H3:J3"/>
    <mergeCell ref="C1:D1"/>
    <mergeCell ref="G1:J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zoomScaleNormal="100" workbookViewId="0">
      <selection activeCell="C4" sqref="C4"/>
    </sheetView>
  </sheetViews>
  <sheetFormatPr defaultRowHeight="15" x14ac:dyDescent="0.25"/>
  <cols>
    <col min="1" max="1" width="39.140625" customWidth="1"/>
    <col min="2" max="2" width="10.28515625" customWidth="1"/>
    <col min="3" max="3" width="10.85546875" customWidth="1"/>
    <col min="4" max="4" width="9.7109375" customWidth="1"/>
    <col min="5" max="5" width="10.140625" customWidth="1"/>
    <col min="8" max="8" width="10.42578125" customWidth="1"/>
    <col min="9" max="9" width="9.7109375" customWidth="1"/>
  </cols>
  <sheetData>
    <row r="1" spans="1:10" x14ac:dyDescent="0.25">
      <c r="A1" t="s">
        <v>83</v>
      </c>
      <c r="C1" s="131"/>
      <c r="D1" s="131"/>
    </row>
    <row r="2" spans="1:10" ht="15.75" thickBot="1" x14ac:dyDescent="0.3">
      <c r="A2" t="s">
        <v>50</v>
      </c>
    </row>
    <row r="3" spans="1:10" ht="15.75" thickBot="1" x14ac:dyDescent="0.3">
      <c r="A3" s="139" t="s">
        <v>6</v>
      </c>
      <c r="B3" s="134" t="s">
        <v>90</v>
      </c>
      <c r="C3" s="135"/>
      <c r="D3" s="136"/>
      <c r="E3" s="134" t="s">
        <v>91</v>
      </c>
      <c r="F3" s="135"/>
      <c r="G3" s="136"/>
      <c r="H3" s="134" t="s">
        <v>92</v>
      </c>
      <c r="I3" s="135"/>
      <c r="J3" s="136"/>
    </row>
    <row r="4" spans="1:10" ht="128.25" thickBot="1" x14ac:dyDescent="0.3">
      <c r="A4" s="140"/>
      <c r="B4" s="80" t="s">
        <v>77</v>
      </c>
      <c r="C4" s="18" t="s">
        <v>31</v>
      </c>
      <c r="D4" s="19" t="s">
        <v>93</v>
      </c>
      <c r="E4" s="80" t="s">
        <v>77</v>
      </c>
      <c r="F4" s="18" t="s">
        <v>31</v>
      </c>
      <c r="G4" s="19" t="s">
        <v>93</v>
      </c>
      <c r="H4" s="80" t="s">
        <v>77</v>
      </c>
      <c r="I4" s="18" t="s">
        <v>31</v>
      </c>
      <c r="J4" s="19" t="s">
        <v>93</v>
      </c>
    </row>
    <row r="5" spans="1:10" ht="30" x14ac:dyDescent="0.25">
      <c r="A5" s="87" t="s">
        <v>7</v>
      </c>
      <c r="B5" s="90">
        <v>74674.899999999994</v>
      </c>
      <c r="C5" s="8">
        <v>70901.7</v>
      </c>
      <c r="D5" s="20">
        <f>C5/B5*100</f>
        <v>94.947164308221375</v>
      </c>
      <c r="E5" s="78">
        <v>41857</v>
      </c>
      <c r="F5" s="1">
        <v>35443.699999999997</v>
      </c>
      <c r="G5" s="79">
        <f t="shared" ref="G5:G17" si="0">F5/E5*100</f>
        <v>84.678070573619706</v>
      </c>
      <c r="H5" s="81">
        <f>B5+E5</f>
        <v>116531.9</v>
      </c>
      <c r="I5" s="49">
        <f>C5+F5</f>
        <v>106345.4</v>
      </c>
      <c r="J5" s="82">
        <f>I5/H5*100</f>
        <v>91.25861673927912</v>
      </c>
    </row>
    <row r="6" spans="1:10" s="16" customFormat="1" x14ac:dyDescent="0.25">
      <c r="A6" s="84" t="s">
        <v>61</v>
      </c>
      <c r="B6" s="90">
        <v>6136.7</v>
      </c>
      <c r="C6" s="8">
        <v>5733</v>
      </c>
      <c r="D6" s="20">
        <f t="shared" ref="D6:D45" si="1">C6/B6*100</f>
        <v>93.421545781934924</v>
      </c>
      <c r="E6" s="78">
        <v>5036.7</v>
      </c>
      <c r="F6" s="1"/>
      <c r="G6" s="79">
        <f t="shared" si="0"/>
        <v>0</v>
      </c>
      <c r="H6" s="83">
        <f t="shared" ref="H6:H45" si="2">B6+E6</f>
        <v>11173.4</v>
      </c>
      <c r="I6" s="13">
        <f t="shared" ref="I6:I45" si="3">C6+F6</f>
        <v>5733</v>
      </c>
      <c r="J6" s="20">
        <f t="shared" ref="J6:J44" si="4">I6/H6*100</f>
        <v>51.309359729357226</v>
      </c>
    </row>
    <row r="7" spans="1:10" ht="30" x14ac:dyDescent="0.25">
      <c r="A7" s="84" t="s">
        <v>8</v>
      </c>
      <c r="B7" s="90">
        <v>6740</v>
      </c>
      <c r="C7" s="8">
        <v>5099.6000000000004</v>
      </c>
      <c r="D7" s="20">
        <f t="shared" si="1"/>
        <v>75.661721068249264</v>
      </c>
      <c r="E7" s="13">
        <v>5000</v>
      </c>
      <c r="F7" s="1">
        <v>2822.2</v>
      </c>
      <c r="G7" s="13">
        <f t="shared" si="0"/>
        <v>56.443999999999996</v>
      </c>
      <c r="H7" s="1">
        <f t="shared" si="2"/>
        <v>11740</v>
      </c>
      <c r="I7" s="1">
        <f t="shared" si="3"/>
        <v>7921.8</v>
      </c>
      <c r="J7" s="1">
        <f t="shared" si="4"/>
        <v>67.477001703577514</v>
      </c>
    </row>
    <row r="8" spans="1:10" ht="30" x14ac:dyDescent="0.25">
      <c r="A8" s="84" t="s">
        <v>9</v>
      </c>
      <c r="B8" s="90">
        <v>120</v>
      </c>
      <c r="C8" s="8">
        <v>39.299999999999997</v>
      </c>
      <c r="D8" s="20">
        <f t="shared" si="1"/>
        <v>32.749999999999993</v>
      </c>
      <c r="E8" s="1"/>
      <c r="F8" s="1"/>
      <c r="G8" s="1"/>
      <c r="H8" s="1">
        <f t="shared" si="2"/>
        <v>120</v>
      </c>
      <c r="I8" s="1">
        <f t="shared" si="3"/>
        <v>39.299999999999997</v>
      </c>
      <c r="J8" s="1">
        <f t="shared" si="4"/>
        <v>32.749999999999993</v>
      </c>
    </row>
    <row r="9" spans="1:10" x14ac:dyDescent="0.25">
      <c r="A9" s="84" t="s">
        <v>10</v>
      </c>
      <c r="B9" s="90">
        <v>1070</v>
      </c>
      <c r="C9" s="8">
        <v>1031.5</v>
      </c>
      <c r="D9" s="20">
        <f t="shared" si="1"/>
        <v>96.401869158878512</v>
      </c>
      <c r="E9" s="13">
        <v>800</v>
      </c>
      <c r="F9" s="1">
        <v>714.1</v>
      </c>
      <c r="G9" s="13">
        <f t="shared" si="0"/>
        <v>89.262500000000003</v>
      </c>
      <c r="H9" s="1">
        <f t="shared" si="2"/>
        <v>1870</v>
      </c>
      <c r="I9" s="1">
        <f t="shared" si="3"/>
        <v>1745.6</v>
      </c>
      <c r="J9" s="1">
        <f t="shared" si="4"/>
        <v>93.347593582887697</v>
      </c>
    </row>
    <row r="10" spans="1:10" x14ac:dyDescent="0.25">
      <c r="A10" s="84" t="s">
        <v>11</v>
      </c>
      <c r="B10" s="90">
        <v>330.8</v>
      </c>
      <c r="C10" s="8">
        <v>155</v>
      </c>
      <c r="D10" s="20">
        <f t="shared" si="1"/>
        <v>46.856106408706168</v>
      </c>
      <c r="E10" s="13">
        <v>50</v>
      </c>
      <c r="F10" s="1">
        <v>30</v>
      </c>
      <c r="G10" s="1">
        <f t="shared" si="0"/>
        <v>60</v>
      </c>
      <c r="H10" s="1">
        <f t="shared" si="2"/>
        <v>380.8</v>
      </c>
      <c r="I10" s="1">
        <f t="shared" si="3"/>
        <v>185</v>
      </c>
      <c r="J10" s="1">
        <f t="shared" si="4"/>
        <v>48.581932773109244</v>
      </c>
    </row>
    <row r="11" spans="1:10" s="16" customFormat="1" ht="45" x14ac:dyDescent="0.25">
      <c r="A11" s="84" t="s">
        <v>66</v>
      </c>
      <c r="B11" s="90">
        <v>500</v>
      </c>
      <c r="C11" s="8">
        <v>496.3</v>
      </c>
      <c r="D11" s="20">
        <f t="shared" si="1"/>
        <v>99.26</v>
      </c>
      <c r="E11" s="13"/>
      <c r="F11" s="1"/>
      <c r="G11" s="1"/>
      <c r="H11" s="1">
        <f t="shared" si="2"/>
        <v>500</v>
      </c>
      <c r="I11" s="1">
        <f t="shared" si="3"/>
        <v>496.3</v>
      </c>
      <c r="J11" s="1">
        <f t="shared" si="4"/>
        <v>99.26</v>
      </c>
    </row>
    <row r="12" spans="1:10" x14ac:dyDescent="0.25">
      <c r="A12" s="84" t="s">
        <v>12</v>
      </c>
      <c r="B12" s="90">
        <v>1228.8</v>
      </c>
      <c r="C12" s="8">
        <v>540.70000000000005</v>
      </c>
      <c r="D12" s="20">
        <f t="shared" si="1"/>
        <v>44.002278645833336</v>
      </c>
      <c r="E12" s="13">
        <v>800</v>
      </c>
      <c r="F12" s="1">
        <v>793</v>
      </c>
      <c r="G12" s="1">
        <f t="shared" si="0"/>
        <v>99.125</v>
      </c>
      <c r="H12" s="1">
        <f t="shared" si="2"/>
        <v>2028.8</v>
      </c>
      <c r="I12" s="1">
        <f t="shared" si="3"/>
        <v>1333.7</v>
      </c>
      <c r="J12" s="1">
        <f t="shared" si="4"/>
        <v>65.738367507886437</v>
      </c>
    </row>
    <row r="13" spans="1:10" s="16" customFormat="1" x14ac:dyDescent="0.25">
      <c r="A13" s="84" t="s">
        <v>85</v>
      </c>
      <c r="B13" s="91"/>
      <c r="C13" s="9"/>
      <c r="D13" s="20"/>
      <c r="E13" s="13">
        <v>300</v>
      </c>
      <c r="F13" s="1"/>
      <c r="G13" s="1">
        <f t="shared" si="0"/>
        <v>0</v>
      </c>
      <c r="H13" s="1">
        <f t="shared" si="2"/>
        <v>300</v>
      </c>
      <c r="I13" s="1">
        <f t="shared" si="3"/>
        <v>0</v>
      </c>
      <c r="J13" s="1">
        <f t="shared" si="4"/>
        <v>0</v>
      </c>
    </row>
    <row r="14" spans="1:10" s="16" customFormat="1" x14ac:dyDescent="0.25">
      <c r="A14" s="85" t="s">
        <v>86</v>
      </c>
      <c r="B14" s="91"/>
      <c r="C14" s="9"/>
      <c r="D14" s="20"/>
      <c r="E14" s="13">
        <v>960</v>
      </c>
      <c r="F14" s="1">
        <v>805</v>
      </c>
      <c r="G14" s="1">
        <f t="shared" si="0"/>
        <v>83.854166666666657</v>
      </c>
      <c r="H14" s="1">
        <f t="shared" si="2"/>
        <v>960</v>
      </c>
      <c r="I14" s="1">
        <f t="shared" si="3"/>
        <v>805</v>
      </c>
      <c r="J14" s="1">
        <f t="shared" si="4"/>
        <v>83.854166666666657</v>
      </c>
    </row>
    <row r="15" spans="1:10" ht="34.9" customHeight="1" x14ac:dyDescent="0.25">
      <c r="A15" s="21" t="s">
        <v>13</v>
      </c>
      <c r="B15" s="91">
        <v>690</v>
      </c>
      <c r="C15" s="9">
        <v>658.6</v>
      </c>
      <c r="D15" s="20">
        <f t="shared" si="1"/>
        <v>95.449275362318843</v>
      </c>
      <c r="E15" s="13">
        <v>800</v>
      </c>
      <c r="F15" s="1">
        <v>450</v>
      </c>
      <c r="G15" s="1">
        <f t="shared" si="0"/>
        <v>56.25</v>
      </c>
      <c r="H15" s="1">
        <f t="shared" si="2"/>
        <v>1490</v>
      </c>
      <c r="I15" s="1">
        <f t="shared" si="3"/>
        <v>1108.5999999999999</v>
      </c>
      <c r="J15" s="1">
        <f t="shared" si="4"/>
        <v>74.402684563758385</v>
      </c>
    </row>
    <row r="16" spans="1:10" ht="25.15" customHeight="1" x14ac:dyDescent="0.25">
      <c r="A16" s="21" t="s">
        <v>33</v>
      </c>
      <c r="B16" s="78">
        <v>250</v>
      </c>
      <c r="C16" s="1">
        <v>39</v>
      </c>
      <c r="D16" s="20">
        <f t="shared" si="1"/>
        <v>15.6</v>
      </c>
      <c r="E16" s="13"/>
      <c r="F16" s="1"/>
      <c r="G16" s="1"/>
      <c r="H16" s="1">
        <f t="shared" si="2"/>
        <v>250</v>
      </c>
      <c r="I16" s="1">
        <f t="shared" si="3"/>
        <v>39</v>
      </c>
      <c r="J16" s="1">
        <f t="shared" si="4"/>
        <v>15.6</v>
      </c>
    </row>
    <row r="17" spans="1:10" ht="28.9" customHeight="1" x14ac:dyDescent="0.25">
      <c r="A17" s="85" t="s">
        <v>14</v>
      </c>
      <c r="B17" s="92">
        <v>400</v>
      </c>
      <c r="C17" s="8">
        <v>140.4</v>
      </c>
      <c r="D17" s="20">
        <f t="shared" si="1"/>
        <v>35.1</v>
      </c>
      <c r="E17" s="13">
        <v>800</v>
      </c>
      <c r="F17" s="1">
        <v>281.3</v>
      </c>
      <c r="G17" s="1">
        <f t="shared" si="0"/>
        <v>35.162500000000001</v>
      </c>
      <c r="H17" s="1">
        <f t="shared" si="2"/>
        <v>1200</v>
      </c>
      <c r="I17" s="1">
        <f t="shared" si="3"/>
        <v>421.70000000000005</v>
      </c>
      <c r="J17" s="1">
        <f t="shared" si="4"/>
        <v>35.141666666666673</v>
      </c>
    </row>
    <row r="18" spans="1:10" s="16" customFormat="1" ht="28.9" customHeight="1" x14ac:dyDescent="0.25">
      <c r="A18" s="85" t="s">
        <v>55</v>
      </c>
      <c r="B18" s="92">
        <v>990</v>
      </c>
      <c r="C18" s="8">
        <v>990</v>
      </c>
      <c r="D18" s="20">
        <f t="shared" si="1"/>
        <v>100</v>
      </c>
      <c r="E18" s="13"/>
      <c r="F18" s="1"/>
      <c r="G18" s="1"/>
      <c r="H18" s="1">
        <f t="shared" si="2"/>
        <v>990</v>
      </c>
      <c r="I18" s="1">
        <f t="shared" si="3"/>
        <v>990</v>
      </c>
      <c r="J18" s="1">
        <f t="shared" si="4"/>
        <v>100</v>
      </c>
    </row>
    <row r="19" spans="1:10" s="16" customFormat="1" ht="28.9" customHeight="1" x14ac:dyDescent="0.25">
      <c r="A19" s="84" t="s">
        <v>87</v>
      </c>
      <c r="B19" s="92"/>
      <c r="C19" s="8"/>
      <c r="D19" s="20"/>
      <c r="E19" s="13">
        <v>500</v>
      </c>
      <c r="F19" s="1">
        <v>120</v>
      </c>
      <c r="G19" s="1">
        <f t="shared" ref="G19:G20" si="5">F19/E19*100</f>
        <v>24</v>
      </c>
      <c r="H19" s="1">
        <f t="shared" si="2"/>
        <v>500</v>
      </c>
      <c r="I19" s="1">
        <f t="shared" si="3"/>
        <v>120</v>
      </c>
      <c r="J19" s="1">
        <f t="shared" si="4"/>
        <v>24</v>
      </c>
    </row>
    <row r="20" spans="1:10" ht="28.9" customHeight="1" x14ac:dyDescent="0.25">
      <c r="A20" s="85" t="s">
        <v>51</v>
      </c>
      <c r="B20" s="83">
        <v>400</v>
      </c>
      <c r="C20" s="1"/>
      <c r="D20" s="20">
        <f t="shared" si="1"/>
        <v>0</v>
      </c>
      <c r="E20" s="13">
        <v>400</v>
      </c>
      <c r="F20" s="1">
        <v>88.8</v>
      </c>
      <c r="G20" s="1">
        <f t="shared" si="5"/>
        <v>22.2</v>
      </c>
      <c r="H20" s="1">
        <f t="shared" si="2"/>
        <v>800</v>
      </c>
      <c r="I20" s="1">
        <f t="shared" si="3"/>
        <v>88.8</v>
      </c>
      <c r="J20" s="1">
        <f t="shared" si="4"/>
        <v>11.1</v>
      </c>
    </row>
    <row r="21" spans="1:10" ht="37.9" customHeight="1" x14ac:dyDescent="0.25">
      <c r="A21" s="86" t="s">
        <v>34</v>
      </c>
      <c r="B21" s="83">
        <v>4680</v>
      </c>
      <c r="C21" s="1">
        <v>1707.6</v>
      </c>
      <c r="D21" s="20">
        <f t="shared" si="1"/>
        <v>36.487179487179482</v>
      </c>
      <c r="E21" s="13">
        <v>1000</v>
      </c>
      <c r="F21" s="1"/>
      <c r="G21" s="1">
        <f t="shared" ref="G21:G23" si="6">F21/E21*100</f>
        <v>0</v>
      </c>
      <c r="H21" s="1">
        <f t="shared" si="2"/>
        <v>5680</v>
      </c>
      <c r="I21" s="1">
        <f t="shared" si="3"/>
        <v>1707.6</v>
      </c>
      <c r="J21" s="1">
        <f t="shared" si="4"/>
        <v>30.06338028169014</v>
      </c>
    </row>
    <row r="22" spans="1:10" ht="30" x14ac:dyDescent="0.25">
      <c r="A22" s="86" t="s">
        <v>15</v>
      </c>
      <c r="B22" s="93">
        <v>4860</v>
      </c>
      <c r="C22" s="11">
        <v>3153.5</v>
      </c>
      <c r="D22" s="20">
        <f t="shared" si="1"/>
        <v>64.886831275720169</v>
      </c>
      <c r="E22" s="13">
        <v>2000</v>
      </c>
      <c r="F22" s="1">
        <v>1559.1</v>
      </c>
      <c r="G22" s="1">
        <f t="shared" si="6"/>
        <v>77.954999999999998</v>
      </c>
      <c r="H22" s="1">
        <f t="shared" si="2"/>
        <v>6860</v>
      </c>
      <c r="I22" s="1">
        <f t="shared" si="3"/>
        <v>4712.6000000000004</v>
      </c>
      <c r="J22" s="1">
        <f t="shared" si="4"/>
        <v>68.696793002915456</v>
      </c>
    </row>
    <row r="23" spans="1:10" ht="30" x14ac:dyDescent="0.25">
      <c r="A23" s="87" t="s">
        <v>16</v>
      </c>
      <c r="B23" s="90">
        <v>12995.5</v>
      </c>
      <c r="C23" s="8">
        <v>6978.7</v>
      </c>
      <c r="D23" s="20">
        <f t="shared" si="1"/>
        <v>53.700896464160678</v>
      </c>
      <c r="E23" s="13">
        <v>4000</v>
      </c>
      <c r="F23" s="1">
        <v>2374.6</v>
      </c>
      <c r="G23" s="1">
        <f t="shared" si="6"/>
        <v>59.365000000000002</v>
      </c>
      <c r="H23" s="1">
        <f t="shared" si="2"/>
        <v>16995.5</v>
      </c>
      <c r="I23" s="1">
        <f t="shared" si="3"/>
        <v>9353.2999999999993</v>
      </c>
      <c r="J23" s="1">
        <f t="shared" si="4"/>
        <v>55.033979582830753</v>
      </c>
    </row>
    <row r="24" spans="1:10" ht="45" x14ac:dyDescent="0.25">
      <c r="A24" s="84" t="s">
        <v>17</v>
      </c>
      <c r="B24" s="90">
        <v>2492</v>
      </c>
      <c r="C24" s="8">
        <v>883</v>
      </c>
      <c r="D24" s="20">
        <f t="shared" si="1"/>
        <v>35.433386837881223</v>
      </c>
      <c r="E24" s="13">
        <v>2000</v>
      </c>
      <c r="F24" s="1">
        <v>1203</v>
      </c>
      <c r="G24" s="1">
        <f t="shared" ref="G24:G28" si="7">F24/E24*100</f>
        <v>60.150000000000006</v>
      </c>
      <c r="H24" s="1">
        <f t="shared" si="2"/>
        <v>4492</v>
      </c>
      <c r="I24" s="1">
        <f t="shared" si="3"/>
        <v>2086</v>
      </c>
      <c r="J24" s="1">
        <f t="shared" si="4"/>
        <v>46.438112199465714</v>
      </c>
    </row>
    <row r="25" spans="1:10" ht="30" x14ac:dyDescent="0.25">
      <c r="A25" s="84" t="s">
        <v>18</v>
      </c>
      <c r="B25" s="90">
        <v>1330</v>
      </c>
      <c r="C25" s="8">
        <v>1160.5999999999999</v>
      </c>
      <c r="D25" s="20">
        <f t="shared" si="1"/>
        <v>87.263157894736835</v>
      </c>
      <c r="E25" s="1">
        <v>834.7</v>
      </c>
      <c r="F25" s="1">
        <v>650</v>
      </c>
      <c r="G25" s="1">
        <f t="shared" si="7"/>
        <v>77.87228944530969</v>
      </c>
      <c r="H25" s="1">
        <f t="shared" si="2"/>
        <v>2164.6999999999998</v>
      </c>
      <c r="I25" s="1">
        <f t="shared" si="3"/>
        <v>1810.6</v>
      </c>
      <c r="J25" s="1">
        <f t="shared" si="4"/>
        <v>83.64207511433456</v>
      </c>
    </row>
    <row r="26" spans="1:10" x14ac:dyDescent="0.25">
      <c r="A26" s="84" t="s">
        <v>19</v>
      </c>
      <c r="B26" s="90">
        <v>13320</v>
      </c>
      <c r="C26" s="8">
        <v>8884.2999999999993</v>
      </c>
      <c r="D26" s="20">
        <f t="shared" si="1"/>
        <v>66.698948948948939</v>
      </c>
      <c r="E26" s="13">
        <v>3000</v>
      </c>
      <c r="F26" s="1">
        <v>1542.6</v>
      </c>
      <c r="G26" s="1">
        <f t="shared" si="7"/>
        <v>51.42</v>
      </c>
      <c r="H26" s="1">
        <f t="shared" si="2"/>
        <v>16320</v>
      </c>
      <c r="I26" s="1">
        <f t="shared" si="3"/>
        <v>10426.9</v>
      </c>
      <c r="J26" s="1">
        <f t="shared" si="4"/>
        <v>63.890318627450981</v>
      </c>
    </row>
    <row r="27" spans="1:10" ht="30" x14ac:dyDescent="0.25">
      <c r="A27" s="84" t="s">
        <v>20</v>
      </c>
      <c r="B27" s="90">
        <v>1610</v>
      </c>
      <c r="C27" s="8">
        <v>86.6</v>
      </c>
      <c r="D27" s="20">
        <f t="shared" si="1"/>
        <v>5.3788819875776399</v>
      </c>
      <c r="E27" s="13">
        <v>400</v>
      </c>
      <c r="F27" s="1">
        <v>375.7</v>
      </c>
      <c r="G27" s="1">
        <f t="shared" si="7"/>
        <v>93.924999999999997</v>
      </c>
      <c r="H27" s="1">
        <f t="shared" si="2"/>
        <v>2010</v>
      </c>
      <c r="I27" s="1">
        <f t="shared" si="3"/>
        <v>462.29999999999995</v>
      </c>
      <c r="J27" s="1">
        <f t="shared" si="4"/>
        <v>23</v>
      </c>
    </row>
    <row r="28" spans="1:10" ht="30" x14ac:dyDescent="0.25">
      <c r="A28" s="84" t="s">
        <v>21</v>
      </c>
      <c r="B28" s="90">
        <v>13063.2</v>
      </c>
      <c r="C28" s="8">
        <v>8948</v>
      </c>
      <c r="D28" s="20">
        <f t="shared" si="1"/>
        <v>68.497764713087136</v>
      </c>
      <c r="E28" s="13">
        <v>2000</v>
      </c>
      <c r="F28" s="1">
        <v>431.7</v>
      </c>
      <c r="G28" s="1">
        <f t="shared" si="7"/>
        <v>21.584999999999997</v>
      </c>
      <c r="H28" s="1">
        <f t="shared" si="2"/>
        <v>15063.2</v>
      </c>
      <c r="I28" s="1">
        <f t="shared" si="3"/>
        <v>9379.7000000000007</v>
      </c>
      <c r="J28" s="1">
        <f t="shared" si="4"/>
        <v>62.268973392107917</v>
      </c>
    </row>
    <row r="29" spans="1:10" ht="60" x14ac:dyDescent="0.25">
      <c r="A29" s="84" t="s">
        <v>22</v>
      </c>
      <c r="B29" s="90">
        <v>48782</v>
      </c>
      <c r="C29" s="8">
        <v>48685</v>
      </c>
      <c r="D29" s="20">
        <f t="shared" si="1"/>
        <v>99.801156164158911</v>
      </c>
      <c r="E29" s="13"/>
      <c r="F29" s="1"/>
      <c r="G29" s="1"/>
      <c r="H29" s="1">
        <f t="shared" si="2"/>
        <v>48782</v>
      </c>
      <c r="I29" s="1">
        <f t="shared" si="3"/>
        <v>48685</v>
      </c>
      <c r="J29" s="1">
        <f t="shared" si="4"/>
        <v>99.801156164158911</v>
      </c>
    </row>
    <row r="30" spans="1:10" x14ac:dyDescent="0.25">
      <c r="A30" s="84" t="s">
        <v>23</v>
      </c>
      <c r="B30" s="90">
        <v>4268</v>
      </c>
      <c r="C30" s="8">
        <v>3368</v>
      </c>
      <c r="D30" s="20">
        <f t="shared" si="1"/>
        <v>78.912839737582004</v>
      </c>
      <c r="E30" s="13"/>
      <c r="F30" s="1"/>
      <c r="G30" s="1"/>
      <c r="H30" s="1">
        <f t="shared" si="2"/>
        <v>4268</v>
      </c>
      <c r="I30" s="1">
        <f t="shared" si="3"/>
        <v>3368</v>
      </c>
      <c r="J30" s="1">
        <f t="shared" si="4"/>
        <v>78.912839737582004</v>
      </c>
    </row>
    <row r="31" spans="1:10" s="16" customFormat="1" ht="60" x14ac:dyDescent="0.25">
      <c r="A31" s="84" t="s">
        <v>76</v>
      </c>
      <c r="B31" s="90">
        <v>200</v>
      </c>
      <c r="C31" s="8">
        <v>200</v>
      </c>
      <c r="D31" s="20">
        <f t="shared" si="1"/>
        <v>100</v>
      </c>
      <c r="E31" s="13">
        <v>1647.5</v>
      </c>
      <c r="F31" s="1">
        <v>1647.5</v>
      </c>
      <c r="G31" s="1">
        <f t="shared" ref="G31" si="8">F31/E31*100</f>
        <v>100</v>
      </c>
      <c r="H31" s="1">
        <f t="shared" si="2"/>
        <v>1847.5</v>
      </c>
      <c r="I31" s="1">
        <f t="shared" si="3"/>
        <v>1847.5</v>
      </c>
      <c r="J31" s="1">
        <f t="shared" si="4"/>
        <v>100</v>
      </c>
    </row>
    <row r="32" spans="1:10" s="16" customFormat="1" ht="30" x14ac:dyDescent="0.25">
      <c r="A32" s="84" t="s">
        <v>64</v>
      </c>
      <c r="B32" s="90">
        <v>3000</v>
      </c>
      <c r="C32" s="8">
        <v>3000</v>
      </c>
      <c r="D32" s="20">
        <f t="shared" si="1"/>
        <v>100</v>
      </c>
      <c r="E32" s="13"/>
      <c r="F32" s="1"/>
      <c r="G32" s="1"/>
      <c r="H32" s="1">
        <f t="shared" si="2"/>
        <v>3000</v>
      </c>
      <c r="I32" s="1">
        <f t="shared" si="3"/>
        <v>3000</v>
      </c>
      <c r="J32" s="1">
        <f t="shared" si="4"/>
        <v>100</v>
      </c>
    </row>
    <row r="33" spans="1:10" s="16" customFormat="1" ht="30" x14ac:dyDescent="0.25">
      <c r="A33" s="84" t="s">
        <v>88</v>
      </c>
      <c r="B33" s="90"/>
      <c r="C33" s="8"/>
      <c r="D33" s="20"/>
      <c r="E33" s="13">
        <v>1000</v>
      </c>
      <c r="F33" s="1"/>
      <c r="G33" s="1">
        <f t="shared" ref="G33:G34" si="9">F33/E33*100</f>
        <v>0</v>
      </c>
      <c r="H33" s="1">
        <f t="shared" si="2"/>
        <v>1000</v>
      </c>
      <c r="I33" s="1">
        <f t="shared" si="3"/>
        <v>0</v>
      </c>
      <c r="J33" s="1">
        <f t="shared" si="4"/>
        <v>0</v>
      </c>
    </row>
    <row r="34" spans="1:10" x14ac:dyDescent="0.25">
      <c r="A34" s="84" t="s">
        <v>24</v>
      </c>
      <c r="B34" s="90">
        <v>3200</v>
      </c>
      <c r="C34" s="8">
        <v>1025</v>
      </c>
      <c r="D34" s="20">
        <f t="shared" si="1"/>
        <v>32.03125</v>
      </c>
      <c r="E34" s="13">
        <v>1600</v>
      </c>
      <c r="F34" s="1">
        <v>210</v>
      </c>
      <c r="G34" s="1">
        <f t="shared" si="9"/>
        <v>13.125</v>
      </c>
      <c r="H34" s="1">
        <f t="shared" si="2"/>
        <v>4800</v>
      </c>
      <c r="I34" s="1">
        <f t="shared" si="3"/>
        <v>1235</v>
      </c>
      <c r="J34" s="1">
        <f t="shared" si="4"/>
        <v>25.729166666666664</v>
      </c>
    </row>
    <row r="35" spans="1:10" ht="45" x14ac:dyDescent="0.25">
      <c r="A35" s="84" t="s">
        <v>25</v>
      </c>
      <c r="B35" s="90">
        <v>150</v>
      </c>
      <c r="C35" s="8">
        <v>130</v>
      </c>
      <c r="D35" s="20">
        <f t="shared" si="1"/>
        <v>86.666666666666671</v>
      </c>
      <c r="E35" s="13"/>
      <c r="F35" s="1"/>
      <c r="G35" s="1"/>
      <c r="H35" s="1">
        <f t="shared" si="2"/>
        <v>150</v>
      </c>
      <c r="I35" s="1">
        <f t="shared" si="3"/>
        <v>130</v>
      </c>
      <c r="J35" s="1">
        <f t="shared" si="4"/>
        <v>86.666666666666671</v>
      </c>
    </row>
    <row r="36" spans="1:10" x14ac:dyDescent="0.25">
      <c r="A36" s="84" t="s">
        <v>26</v>
      </c>
      <c r="B36" s="90">
        <v>1085</v>
      </c>
      <c r="C36" s="8">
        <v>393.5</v>
      </c>
      <c r="D36" s="20">
        <f t="shared" si="1"/>
        <v>36.267281105990783</v>
      </c>
      <c r="E36" s="13">
        <v>400</v>
      </c>
      <c r="F36" s="1">
        <v>39</v>
      </c>
      <c r="G36" s="1"/>
      <c r="H36" s="1">
        <f t="shared" si="2"/>
        <v>1485</v>
      </c>
      <c r="I36" s="1">
        <f t="shared" si="3"/>
        <v>432.5</v>
      </c>
      <c r="J36" s="1">
        <f t="shared" si="4"/>
        <v>29.124579124579125</v>
      </c>
    </row>
    <row r="37" spans="1:10" s="16" customFormat="1" x14ac:dyDescent="0.25">
      <c r="A37" s="84" t="s">
        <v>89</v>
      </c>
      <c r="B37" s="90"/>
      <c r="C37" s="8"/>
      <c r="D37" s="20"/>
      <c r="E37" s="1">
        <v>1040</v>
      </c>
      <c r="F37" s="1">
        <v>1005.6</v>
      </c>
      <c r="G37" s="1">
        <f t="shared" ref="G37:G38" si="10">F37/E37*100</f>
        <v>96.692307692307693</v>
      </c>
      <c r="H37" s="1">
        <f t="shared" si="2"/>
        <v>1040</v>
      </c>
      <c r="I37" s="1">
        <f t="shared" si="3"/>
        <v>1005.6</v>
      </c>
      <c r="J37" s="1">
        <f t="shared" si="4"/>
        <v>96.692307692307693</v>
      </c>
    </row>
    <row r="38" spans="1:10" s="24" customFormat="1" ht="30" x14ac:dyDescent="0.25">
      <c r="A38" s="88" t="s">
        <v>27</v>
      </c>
      <c r="B38" s="94"/>
      <c r="C38" s="29"/>
      <c r="D38" s="20"/>
      <c r="E38" s="1">
        <v>3352.5</v>
      </c>
      <c r="F38" s="1"/>
      <c r="G38" s="1">
        <f t="shared" si="10"/>
        <v>0</v>
      </c>
      <c r="H38" s="1">
        <f t="shared" si="2"/>
        <v>3352.5</v>
      </c>
      <c r="I38" s="1">
        <f t="shared" si="3"/>
        <v>0</v>
      </c>
      <c r="J38" s="1">
        <f t="shared" si="4"/>
        <v>0</v>
      </c>
    </row>
    <row r="39" spans="1:10" s="24" customFormat="1" ht="30" x14ac:dyDescent="0.25">
      <c r="A39" s="84" t="s">
        <v>65</v>
      </c>
      <c r="B39" s="94"/>
      <c r="C39" s="23"/>
      <c r="D39" s="20"/>
      <c r="E39" s="1"/>
      <c r="F39" s="1"/>
      <c r="G39" s="1"/>
      <c r="H39" s="1">
        <f t="shared" si="2"/>
        <v>0</v>
      </c>
      <c r="I39" s="1">
        <f t="shared" si="3"/>
        <v>0</v>
      </c>
      <c r="J39" s="1" t="e">
        <f t="shared" si="4"/>
        <v>#DIV/0!</v>
      </c>
    </row>
    <row r="40" spans="1:10" ht="30" x14ac:dyDescent="0.25">
      <c r="A40" s="84" t="s">
        <v>28</v>
      </c>
      <c r="B40" s="94">
        <v>32276.7</v>
      </c>
      <c r="C40" s="1">
        <v>29024.9</v>
      </c>
      <c r="D40" s="20">
        <f t="shared" si="1"/>
        <v>89.925240188742961</v>
      </c>
      <c r="E40" s="1">
        <v>47986.3</v>
      </c>
      <c r="F40" s="1">
        <v>43969.1</v>
      </c>
      <c r="G40" s="1">
        <f t="shared" ref="G40:G41" si="11">F40/E40*100</f>
        <v>91.628443951711219</v>
      </c>
      <c r="H40" s="1">
        <f t="shared" si="2"/>
        <v>80263</v>
      </c>
      <c r="I40" s="1">
        <f t="shared" si="3"/>
        <v>72994</v>
      </c>
      <c r="J40" s="1">
        <f t="shared" si="4"/>
        <v>90.943523167586562</v>
      </c>
    </row>
    <row r="41" spans="1:10" ht="25.9" customHeight="1" x14ac:dyDescent="0.25">
      <c r="A41" s="84" t="s">
        <v>29</v>
      </c>
      <c r="B41" s="90">
        <v>2274.1</v>
      </c>
      <c r="C41" s="10">
        <v>2038.4</v>
      </c>
      <c r="D41" s="20">
        <f t="shared" si="1"/>
        <v>89.635460182050053</v>
      </c>
      <c r="E41" s="1">
        <v>1914.8</v>
      </c>
      <c r="F41" s="1">
        <v>1143</v>
      </c>
      <c r="G41" s="1">
        <f t="shared" si="11"/>
        <v>59.692918320451227</v>
      </c>
      <c r="H41" s="1">
        <f t="shared" si="2"/>
        <v>4188.8999999999996</v>
      </c>
      <c r="I41" s="1">
        <f t="shared" si="3"/>
        <v>3181.4</v>
      </c>
      <c r="J41" s="1">
        <f t="shared" si="4"/>
        <v>75.948339659576519</v>
      </c>
    </row>
    <row r="42" spans="1:10" s="16" customFormat="1" ht="25.9" customHeight="1" x14ac:dyDescent="0.25">
      <c r="A42" s="84" t="s">
        <v>70</v>
      </c>
      <c r="B42" s="95">
        <v>3110</v>
      </c>
      <c r="C42" s="10">
        <v>100</v>
      </c>
      <c r="D42" s="20">
        <f t="shared" si="1"/>
        <v>3.215434083601286</v>
      </c>
      <c r="E42" s="1"/>
      <c r="F42" s="1"/>
      <c r="G42" s="1"/>
      <c r="H42" s="1">
        <f t="shared" si="2"/>
        <v>3110</v>
      </c>
      <c r="I42" s="1">
        <f t="shared" si="3"/>
        <v>100</v>
      </c>
      <c r="J42" s="1">
        <f t="shared" si="4"/>
        <v>3.215434083601286</v>
      </c>
    </row>
    <row r="43" spans="1:10" ht="30" x14ac:dyDescent="0.25">
      <c r="A43" s="84" t="s">
        <v>62</v>
      </c>
      <c r="B43" s="96">
        <v>1958.8</v>
      </c>
      <c r="C43" s="1">
        <v>1555.2</v>
      </c>
      <c r="D43" s="20">
        <f t="shared" si="1"/>
        <v>79.395548294874416</v>
      </c>
      <c r="E43" s="13">
        <v>2500</v>
      </c>
      <c r="F43" s="1">
        <v>2060</v>
      </c>
      <c r="G43" s="1">
        <f t="shared" ref="G43" si="12">F43/E43*100</f>
        <v>82.399999999999991</v>
      </c>
      <c r="H43" s="1">
        <f t="shared" si="2"/>
        <v>4458.8</v>
      </c>
      <c r="I43" s="1">
        <f t="shared" si="3"/>
        <v>3615.2</v>
      </c>
      <c r="J43" s="1">
        <f t="shared" si="4"/>
        <v>81.08011124069256</v>
      </c>
    </row>
    <row r="44" spans="1:10" ht="30.75" thickBot="1" x14ac:dyDescent="0.3">
      <c r="A44" s="21" t="s">
        <v>32</v>
      </c>
      <c r="B44" s="97">
        <v>-3964.3</v>
      </c>
      <c r="C44" s="10">
        <v>-5068.1000000000004</v>
      </c>
      <c r="D44" s="22">
        <f t="shared" si="1"/>
        <v>127.84350326665491</v>
      </c>
      <c r="E44" s="1"/>
      <c r="F44" s="1">
        <v>-70.900000000000006</v>
      </c>
      <c r="G44" s="1"/>
      <c r="H44" s="1">
        <f t="shared" si="2"/>
        <v>-3964.3</v>
      </c>
      <c r="I44" s="1">
        <f t="shared" si="3"/>
        <v>-5139</v>
      </c>
      <c r="J44" s="1">
        <f t="shared" si="4"/>
        <v>129.63196529021516</v>
      </c>
    </row>
    <row r="45" spans="1:10" ht="15.75" thickBot="1" x14ac:dyDescent="0.3">
      <c r="A45" s="89" t="s">
        <v>30</v>
      </c>
      <c r="B45" s="98">
        <f>SUM(B5:B44)</f>
        <v>244222.20000000004</v>
      </c>
      <c r="C45" s="12">
        <f>SUM(C5:C44)</f>
        <v>202079.30000000002</v>
      </c>
      <c r="D45" s="99">
        <f t="shared" si="1"/>
        <v>82.744033916654587</v>
      </c>
      <c r="E45" s="1">
        <f t="shared" ref="E45:F45" si="13">SUM(E5:E44)</f>
        <v>133979.5</v>
      </c>
      <c r="F45" s="1">
        <f t="shared" si="13"/>
        <v>99688.099999999991</v>
      </c>
      <c r="G45" s="1">
        <f>F45/E45*100</f>
        <v>74.405487406655496</v>
      </c>
      <c r="H45" s="1">
        <f t="shared" si="2"/>
        <v>378201.70000000007</v>
      </c>
      <c r="I45" s="1">
        <f t="shared" si="3"/>
        <v>301767.40000000002</v>
      </c>
      <c r="J45" s="1">
        <f>I45/H45*100</f>
        <v>79.790069690326604</v>
      </c>
    </row>
    <row r="46" spans="1:10" x14ac:dyDescent="0.25">
      <c r="A46" s="143" t="s">
        <v>95</v>
      </c>
      <c r="B46" s="143"/>
      <c r="C46" s="143"/>
      <c r="D46" s="143"/>
      <c r="E46" s="143"/>
      <c r="F46" s="143"/>
      <c r="G46" s="143"/>
      <c r="H46" s="143"/>
      <c r="I46" s="143"/>
      <c r="J46" s="143"/>
    </row>
    <row r="47" spans="1:10" x14ac:dyDescent="0.25">
      <c r="A47" s="143"/>
      <c r="B47" s="143"/>
      <c r="C47" s="143"/>
      <c r="D47" s="143"/>
      <c r="E47" s="143"/>
      <c r="F47" s="143"/>
      <c r="G47" s="143"/>
      <c r="H47" s="143"/>
      <c r="I47" s="143"/>
      <c r="J47" s="143"/>
    </row>
    <row r="48" spans="1:10" x14ac:dyDescent="0.25">
      <c r="A48" s="6"/>
      <c r="B48" s="7"/>
    </row>
    <row r="49" spans="1:2" x14ac:dyDescent="0.25">
      <c r="A49" s="6"/>
      <c r="B49" s="7"/>
    </row>
    <row r="50" spans="1:2" x14ac:dyDescent="0.25">
      <c r="A50" s="6"/>
      <c r="B50" s="7"/>
    </row>
    <row r="51" spans="1:2" x14ac:dyDescent="0.25">
      <c r="A51" s="6"/>
      <c r="B51" s="7"/>
    </row>
    <row r="52" spans="1:2" x14ac:dyDescent="0.25">
      <c r="A52" s="6"/>
      <c r="B52" s="7"/>
    </row>
    <row r="53" spans="1:2" x14ac:dyDescent="0.25">
      <c r="A53" s="3"/>
      <c r="B53" s="3"/>
    </row>
    <row r="102" spans="1:2" x14ac:dyDescent="0.25">
      <c r="A102" s="4"/>
      <c r="B102" s="5"/>
    </row>
    <row r="103" spans="1:2" x14ac:dyDescent="0.25">
      <c r="A103" s="4"/>
      <c r="B103" s="5"/>
    </row>
    <row r="104" spans="1:2" x14ac:dyDescent="0.25">
      <c r="A104" s="4" t="s">
        <v>30</v>
      </c>
      <c r="B104" s="5">
        <v>172292700</v>
      </c>
    </row>
  </sheetData>
  <mergeCells count="6">
    <mergeCell ref="A46:J47"/>
    <mergeCell ref="C1:D1"/>
    <mergeCell ref="B3:D3"/>
    <mergeCell ref="E3:G3"/>
    <mergeCell ref="H3:J3"/>
    <mergeCell ref="A3:A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user16</cp:lastModifiedBy>
  <cp:lastPrinted>2022-03-22T08:16:10Z</cp:lastPrinted>
  <dcterms:created xsi:type="dcterms:W3CDTF">2017-07-26T10:53:49Z</dcterms:created>
  <dcterms:modified xsi:type="dcterms:W3CDTF">2022-08-11T06:45:06Z</dcterms:modified>
</cp:coreProperties>
</file>